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E.総務企画部\契約管財課\管財\②庁舎管理関係\025_庁舎駐車場関係\駐車場有料化\R07駐車場有料化\08質問書回答\"/>
    </mc:Choice>
  </mc:AlternateContent>
  <xr:revisionPtr revIDLastSave="0" documentId="13_ncr:1_{64803299-2A14-4581-8F92-C6FEA77BB33E}" xr6:coauthVersionLast="47" xr6:coauthVersionMax="47" xr10:uidLastSave="{00000000-0000-0000-0000-000000000000}"/>
  <bookViews>
    <workbookView xWindow="22932" yWindow="-108" windowWidth="23256" windowHeight="12456" tabRatio="798" xr2:uid="{00000000-000D-0000-FFFF-FFFF00000000}"/>
  </bookViews>
  <sheets>
    <sheet name="R7.6.16~R7.6.30" sheetId="18" r:id="rId1"/>
  </sheets>
  <definedNames>
    <definedName name="_xlnm.Print_Area" localSheetId="0">'R7.6.16~R7.6.30'!$C$1:$J$109</definedName>
    <definedName name="_xlnm.Print_Titles" localSheetId="0">'R7.6.16~R7.6.30'!$2:$2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9" i="18" l="1"/>
  <c r="I109" i="18"/>
  <c r="J9" i="18"/>
  <c r="J8" i="18"/>
  <c r="J6" i="18"/>
  <c r="J94" i="18"/>
  <c r="J93" i="18"/>
  <c r="J100" i="18"/>
  <c r="J99" i="18"/>
  <c r="J98" i="18"/>
  <c r="J97" i="18"/>
  <c r="J96" i="18"/>
  <c r="J95" i="18"/>
  <c r="J92" i="18"/>
  <c r="J91" i="18"/>
  <c r="J90" i="18" l="1"/>
  <c r="J89" i="18"/>
  <c r="J88" i="18"/>
  <c r="J87" i="18"/>
  <c r="J86" i="18"/>
  <c r="J85" i="18"/>
  <c r="J84" i="18"/>
  <c r="J83" i="18"/>
  <c r="J108" i="18" l="1"/>
  <c r="J107" i="18"/>
  <c r="J106" i="18"/>
  <c r="J105" i="18"/>
  <c r="J104" i="18"/>
  <c r="J103" i="18"/>
  <c r="J102" i="18"/>
  <c r="J101" i="18"/>
  <c r="J82" i="18"/>
  <c r="J81" i="18"/>
  <c r="J80" i="18"/>
  <c r="J79" i="18"/>
  <c r="J78" i="18"/>
  <c r="J77" i="18"/>
  <c r="J76" i="18"/>
  <c r="J75" i="18"/>
  <c r="J74" i="18"/>
  <c r="J73" i="18"/>
  <c r="J72" i="18"/>
  <c r="J71" i="18"/>
  <c r="J70" i="18"/>
  <c r="J69" i="18"/>
  <c r="J68" i="18"/>
  <c r="J67" i="18"/>
  <c r="C59" i="18"/>
  <c r="C67" i="18" s="1"/>
  <c r="C68" i="18" s="1"/>
  <c r="C69" i="18" s="1"/>
  <c r="C70" i="18" s="1"/>
  <c r="C71" i="18" s="1"/>
  <c r="C72" i="18" s="1"/>
  <c r="C73" i="18" s="1"/>
  <c r="C74" i="18" s="1"/>
  <c r="J66" i="18"/>
  <c r="J65" i="18"/>
  <c r="J64" i="18"/>
  <c r="J63" i="18"/>
  <c r="J62" i="18"/>
  <c r="J61" i="18"/>
  <c r="J60" i="18"/>
  <c r="J59" i="18"/>
  <c r="J51" i="18"/>
  <c r="J52" i="18"/>
  <c r="J53" i="18"/>
  <c r="J54" i="18"/>
  <c r="J55" i="18"/>
  <c r="J56" i="18"/>
  <c r="J57" i="18"/>
  <c r="J58" i="18"/>
  <c r="C75" i="18" l="1"/>
  <c r="C101" i="18" s="1"/>
  <c r="C76" i="18" l="1"/>
  <c r="C77" i="18" s="1"/>
  <c r="C78" i="18" s="1"/>
  <c r="C79" i="18" s="1"/>
  <c r="C80" i="18" s="1"/>
  <c r="C81" i="18" s="1"/>
  <c r="C82" i="18" s="1"/>
  <c r="C102" i="18"/>
  <c r="C103" i="18" s="1"/>
  <c r="C104" i="18" s="1"/>
  <c r="C105" i="18" s="1"/>
  <c r="C106" i="18" s="1"/>
  <c r="C107" i="18" s="1"/>
  <c r="C108" i="18" s="1"/>
  <c r="J43" i="18"/>
  <c r="J44" i="18"/>
  <c r="J45" i="18"/>
  <c r="J46" i="18"/>
  <c r="J47" i="18"/>
  <c r="J48" i="18"/>
  <c r="J49" i="18"/>
  <c r="J50" i="18"/>
  <c r="J36" i="18" l="1"/>
  <c r="J37" i="18"/>
  <c r="J38" i="18"/>
  <c r="J39" i="18"/>
  <c r="J40" i="18"/>
  <c r="J41" i="18"/>
  <c r="J42" i="18"/>
  <c r="G109" i="18"/>
  <c r="F109" i="18"/>
  <c r="E109" i="18"/>
  <c r="J35" i="18"/>
  <c r="J34" i="18"/>
  <c r="J10" i="18" l="1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7" i="18"/>
  <c r="J109" i="18" l="1"/>
</calcChain>
</file>

<file path=xl/sharedStrings.xml><?xml version="1.0" encoding="utf-8"?>
<sst xmlns="http://schemas.openxmlformats.org/spreadsheetml/2006/main" count="28" uniqueCount="12">
  <si>
    <t>年月日</t>
    <rPh sb="0" eb="3">
      <t>ネンガッピ</t>
    </rPh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</si>
  <si>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</si>
  <si>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</si>
  <si>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</si>
  <si>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</si>
  <si>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⑥</t>
    <phoneticPr fontId="1"/>
  </si>
  <si>
    <t>合計</t>
    <rPh sb="0" eb="2">
      <t>ゴウケイ</t>
    </rPh>
    <phoneticPr fontId="1"/>
  </si>
  <si>
    <t>時間</t>
    <rPh sb="0" eb="2">
      <t>ジカン</t>
    </rPh>
    <phoneticPr fontId="1"/>
  </si>
  <si>
    <t>集計</t>
  </si>
  <si>
    <t>R7.6.28(土）</t>
    <rPh sb="8" eb="9">
      <t>ツチ</t>
    </rPh>
    <phoneticPr fontId="1"/>
  </si>
  <si>
    <t>R7.6.29(日）</t>
    <rPh sb="8" eb="9">
      <t>ニチ</t>
    </rPh>
    <phoneticPr fontId="1"/>
  </si>
  <si>
    <t>時間帯による駐車台数（令和７年６月１６日から令和７年６月３０日まで）</t>
    <rPh sb="0" eb="3">
      <t>ジカンタイ</t>
    </rPh>
    <rPh sb="6" eb="8">
      <t>チュウシャ</t>
    </rPh>
    <rPh sb="8" eb="10">
      <t>ダイスウ</t>
    </rPh>
    <rPh sb="11" eb="13">
      <t>レイワ</t>
    </rPh>
    <rPh sb="14" eb="15">
      <t>ネン</t>
    </rPh>
    <rPh sb="16" eb="17">
      <t>ガツ</t>
    </rPh>
    <rPh sb="19" eb="20">
      <t>ニチ</t>
    </rPh>
    <rPh sb="22" eb="24">
      <t>レイワ</t>
    </rPh>
    <rPh sb="25" eb="26">
      <t>ネン</t>
    </rPh>
    <rPh sb="27" eb="28">
      <t>ガツ</t>
    </rPh>
    <rPh sb="30" eb="3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</si>
</sst>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411]ge\.m\.d\(aaa\);@"/>
    <numFmt numFmtId="178" formatCode="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20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NumberFormat="1" applyFont="1">
      <alignment vertical="center"/>
    </xf>
  </cellXfs>
  <cellStyles count="1">
    <cellStyle name="標準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78" formatCode="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none"/>
      </font>
      <numFmt numFmtId="178" formatCode="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78" formatCode="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none"/>
      </font>
      <numFmt numFmtId="178" formatCode="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78" formatCode="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none"/>
      </font>
      <numFmt numFmtId="178" formatCode="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78" formatCode="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none"/>
      </font>
      <numFmt numFmtId="178" formatCode="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78" formatCode="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none"/>
      </font>
      <numFmt numFmtId="178" formatCode="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178" formatCode="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none"/>
      </font>
      <numFmt numFmtId="178" formatCode="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none"/>
      </font>
      <numFmt numFmtId="25" formatCode="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none"/>
      </font>
      <numFmt numFmtId="177" formatCode="[$-411]ge\.m\.d\(aaa\)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none"/>
      </font>
      <alignment horizontal="center" vertical="center" textRotation="0" wrapText="0" indent="0" justifyLastLine="0" shrinkToFit="0" readingOrder="0"/>
    </dxf>
    <dxf>
      <border>
        <top style="thin">
          <color theme="1"/>
        </top>
        <vertical/>
        <horizontal/>
      </border>
    </dxf>
    <dxf>
      <border>
        <top style="thin">
          <color theme="1"/>
        </top>
        <vertical/>
        <horizontal/>
      </border>
    </dxf>
    <dxf>
      <border>
        <top style="thin">
          <color theme="1"/>
        </top>
        <vertical/>
        <horizontal/>
      </border>
    </dxf>
    <dxf>
      <border>
        <top style="thin">
          <color theme="1"/>
        </top>
        <vertical/>
        <horizontal/>
      </border>
    </dxf>
    <dxf>
      <border>
        <top style="thin">
          <color theme="1"/>
        </top>
        <vertical/>
        <horizontal/>
      </border>
    </dxf>
    <dxf>
      <border>
        <top style="thin">
          <color theme="1"/>
        </top>
        <vertical/>
        <horizontal/>
      </border>
    </dxf>
    <dxf>
      <border>
        <top style="thin">
          <color theme="1"/>
        </top>
        <vertical/>
        <horizontal/>
      </border>
    </dxf>
    <dxf>
      <border>
        <top style="thin">
          <color theme="1"/>
        </top>
        <vertical/>
        <horizontal/>
      </border>
    </dxf>
  </dxfs>
  <tableStyles count="0" defaultTableStyle="TableStyleMedium2" defaultPivotStyle="PivotStyleLight16"/>
  <colors>
    <mruColors>
      <color rgb="FF0000FF"/>
      <color rgb="FF66FF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2:J109" totalsRowCount="1" headerRowDxfId="17" dataDxfId="16">
  <autoFilter ref="C2:J10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年月日" totalsRowLabel="集計" dataDxfId="15" totalsRowDxfId="14"/>
    <tableColumn id="2" xr3:uid="{00000000-0010-0000-0000-000002000000}" name="時間" dataDxfId="13" totalsRowDxfId="12"/>
    <tableColumn id="3" xr3:uid="{00000000-0010-0000-0000-000003000000}" name="①" totalsRowFunction="sum" dataDxfId="11" totalsRowDxfId="10"/>
    <tableColumn id="4" xr3:uid="{00000000-0010-0000-0000-000004000000}" name="②" totalsRowFunction="sum" dataDxfId="9" totalsRowDxfId="8"/>
    <tableColumn id="5" xr3:uid="{00000000-0010-0000-0000-000005000000}" name="③" totalsRowFunction="sum" dataDxfId="7" totalsRowDxfId="6"/>
    <tableColumn id="6" xr3:uid="{00000000-0010-0000-0000-000006000000}" name="⑤" totalsRowFunction="sum" dataDxfId="5" totalsRowDxfId="4"/>
    <tableColumn id="7" xr3:uid="{00000000-0010-0000-0000-000007000000}" name="⑥" totalsRowFunction="sum" dataDxfId="3" totalsRowDxfId="2"/>
    <tableColumn id="10" xr3:uid="{00000000-0010-0000-0000-00000A000000}" name="合計" totalsRowFunction="sum" dataDxfId="1" totalsRow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J109"/>
  <sheetViews>
    <sheetView tabSelected="1" view="pageBreakPreview" topLeftCell="A100" zoomScaleNormal="100" zoomScaleSheetLayoutView="100" workbookViewId="0">
      <selection activeCell="C120" sqref="C120"/>
    </sheetView>
  </sheetViews>
  <sheetFormatPr defaultColWidth="9" defaultRowHeight="18" x14ac:dyDescent="0.2"/>
  <cols>
    <col min="1" max="2" width="9" style="1"/>
    <col min="3" max="3" width="12.77734375" style="2" customWidth="1"/>
    <col min="4" max="10" width="8.88671875" style="1" customWidth="1"/>
    <col min="11" max="16384" width="9" style="1"/>
  </cols>
  <sheetData>
    <row r="1" spans="3:10" x14ac:dyDescent="0.2">
      <c r="C1" s="2" t="s">
        <v>11</v>
      </c>
    </row>
    <row r="2" spans="3:10" s="8" customFormat="1" x14ac:dyDescent="0.2">
      <c r="C2" s="9" t="s">
        <v>0</v>
      </c>
      <c r="D2" s="8" t="s">
        <v>7</v>
      </c>
      <c r="E2" s="8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6</v>
      </c>
    </row>
    <row r="3" spans="3:10" x14ac:dyDescent="0.2">
      <c r="C3" s="3">
        <v>45824</v>
      </c>
      <c r="D3" s="4">
        <v>0.375</v>
      </c>
      <c r="E3" s="5"/>
      <c r="F3" s="5"/>
      <c r="G3" s="5"/>
      <c r="H3" s="5"/>
      <c r="I3" s="5"/>
      <c r="J3" s="5">
        <v>63</v>
      </c>
    </row>
    <row r="4" spans="3:10" x14ac:dyDescent="0.2">
      <c r="C4" s="3">
        <v>45824</v>
      </c>
      <c r="D4" s="4">
        <v>0.41666666666666669</v>
      </c>
      <c r="E4" s="5"/>
      <c r="F4" s="5"/>
      <c r="G4" s="5"/>
      <c r="H4" s="5"/>
      <c r="I4" s="5"/>
      <c r="J4" s="5">
        <v>145</v>
      </c>
    </row>
    <row r="5" spans="3:10" x14ac:dyDescent="0.2">
      <c r="C5" s="3">
        <v>45824</v>
      </c>
      <c r="D5" s="4">
        <v>0.45833333333333331</v>
      </c>
      <c r="E5" s="5"/>
      <c r="F5" s="5"/>
      <c r="G5" s="5"/>
      <c r="H5" s="5"/>
      <c r="I5" s="5"/>
      <c r="J5" s="5">
        <v>143</v>
      </c>
    </row>
    <row r="6" spans="3:10" x14ac:dyDescent="0.2">
      <c r="C6" s="3">
        <v>45824</v>
      </c>
      <c r="D6" s="4">
        <v>0.54166666666666663</v>
      </c>
      <c r="E6" s="5">
        <v>68</v>
      </c>
      <c r="F6" s="5">
        <v>20</v>
      </c>
      <c r="G6" s="5">
        <v>9</v>
      </c>
      <c r="H6" s="5">
        <v>15</v>
      </c>
      <c r="I6" s="5">
        <v>12</v>
      </c>
      <c r="J6" s="5">
        <f t="shared" ref="J6:J37" si="0">SUM(E6:I6)</f>
        <v>124</v>
      </c>
    </row>
    <row r="7" spans="3:10" x14ac:dyDescent="0.2">
      <c r="C7" s="3">
        <v>45824</v>
      </c>
      <c r="D7" s="4">
        <v>0.58333333333333337</v>
      </c>
      <c r="E7" s="5">
        <v>69</v>
      </c>
      <c r="F7" s="5">
        <v>21</v>
      </c>
      <c r="G7" s="5">
        <v>14</v>
      </c>
      <c r="H7" s="5">
        <v>16</v>
      </c>
      <c r="I7" s="5">
        <v>11</v>
      </c>
      <c r="J7" s="5">
        <f t="shared" si="0"/>
        <v>131</v>
      </c>
    </row>
    <row r="8" spans="3:10" x14ac:dyDescent="0.2">
      <c r="C8" s="3">
        <v>45824</v>
      </c>
      <c r="D8" s="4">
        <v>0.625</v>
      </c>
      <c r="E8" s="5">
        <v>69</v>
      </c>
      <c r="F8" s="5">
        <v>23</v>
      </c>
      <c r="G8" s="5">
        <v>15</v>
      </c>
      <c r="H8" s="5">
        <v>12</v>
      </c>
      <c r="I8" s="5">
        <v>7</v>
      </c>
      <c r="J8" s="5">
        <f t="shared" si="0"/>
        <v>126</v>
      </c>
    </row>
    <row r="9" spans="3:10" x14ac:dyDescent="0.2">
      <c r="C9" s="3">
        <v>45824</v>
      </c>
      <c r="D9" s="4">
        <v>0.66666666666666663</v>
      </c>
      <c r="E9" s="5">
        <v>49</v>
      </c>
      <c r="F9" s="5">
        <v>16</v>
      </c>
      <c r="G9" s="5">
        <v>13</v>
      </c>
      <c r="H9" s="5">
        <v>3</v>
      </c>
      <c r="I9" s="5">
        <v>7</v>
      </c>
      <c r="J9" s="5">
        <f t="shared" si="0"/>
        <v>88</v>
      </c>
    </row>
    <row r="10" spans="3:10" x14ac:dyDescent="0.2">
      <c r="C10" s="3">
        <v>45824</v>
      </c>
      <c r="D10" s="4">
        <v>0.70833333333333337</v>
      </c>
      <c r="E10" s="5">
        <v>40</v>
      </c>
      <c r="F10" s="5">
        <v>11</v>
      </c>
      <c r="G10" s="5">
        <v>11</v>
      </c>
      <c r="H10" s="5">
        <v>3</v>
      </c>
      <c r="I10" s="5">
        <v>4</v>
      </c>
      <c r="J10" s="5">
        <f t="shared" si="0"/>
        <v>69</v>
      </c>
    </row>
    <row r="11" spans="3:10" x14ac:dyDescent="0.2">
      <c r="C11" s="3">
        <v>45825</v>
      </c>
      <c r="D11" s="4">
        <v>0.375</v>
      </c>
      <c r="E11" s="5">
        <v>64</v>
      </c>
      <c r="F11" s="5">
        <v>15</v>
      </c>
      <c r="G11" s="5">
        <v>6</v>
      </c>
      <c r="H11" s="5">
        <v>38</v>
      </c>
      <c r="I11" s="5">
        <v>14</v>
      </c>
      <c r="J11" s="5">
        <f t="shared" si="0"/>
        <v>137</v>
      </c>
    </row>
    <row r="12" spans="3:10" x14ac:dyDescent="0.2">
      <c r="C12" s="3">
        <v>45825</v>
      </c>
      <c r="D12" s="4">
        <v>0.41666666666666669</v>
      </c>
      <c r="E12" s="5">
        <v>66</v>
      </c>
      <c r="F12" s="5">
        <v>16</v>
      </c>
      <c r="G12" s="5">
        <v>9</v>
      </c>
      <c r="H12" s="5">
        <v>36</v>
      </c>
      <c r="I12" s="5">
        <v>14</v>
      </c>
      <c r="J12" s="5">
        <f t="shared" si="0"/>
        <v>141</v>
      </c>
    </row>
    <row r="13" spans="3:10" x14ac:dyDescent="0.2">
      <c r="C13" s="3">
        <v>45825</v>
      </c>
      <c r="D13" s="4">
        <v>0.45833333333333331</v>
      </c>
      <c r="E13" s="5">
        <v>66</v>
      </c>
      <c r="F13" s="5">
        <v>21</v>
      </c>
      <c r="G13" s="5">
        <v>8</v>
      </c>
      <c r="H13" s="5">
        <v>37</v>
      </c>
      <c r="I13" s="5">
        <v>12</v>
      </c>
      <c r="J13" s="5">
        <f t="shared" si="0"/>
        <v>144</v>
      </c>
    </row>
    <row r="14" spans="3:10" x14ac:dyDescent="0.2">
      <c r="C14" s="3">
        <v>45825</v>
      </c>
      <c r="D14" s="4">
        <v>0.54166666666666663</v>
      </c>
      <c r="E14" s="5">
        <v>72</v>
      </c>
      <c r="F14" s="5">
        <v>24</v>
      </c>
      <c r="G14" s="5">
        <v>6</v>
      </c>
      <c r="H14" s="5">
        <v>26</v>
      </c>
      <c r="I14" s="5">
        <v>13</v>
      </c>
      <c r="J14" s="5">
        <f t="shared" si="0"/>
        <v>141</v>
      </c>
    </row>
    <row r="15" spans="3:10" x14ac:dyDescent="0.2">
      <c r="C15" s="3">
        <v>45825</v>
      </c>
      <c r="D15" s="4">
        <v>0.58333333333333337</v>
      </c>
      <c r="E15" s="5">
        <v>68</v>
      </c>
      <c r="F15" s="5">
        <v>14</v>
      </c>
      <c r="G15" s="5">
        <v>8</v>
      </c>
      <c r="H15" s="5">
        <v>29</v>
      </c>
      <c r="I15" s="5">
        <v>17</v>
      </c>
      <c r="J15" s="5">
        <f t="shared" si="0"/>
        <v>136</v>
      </c>
    </row>
    <row r="16" spans="3:10" x14ac:dyDescent="0.2">
      <c r="C16" s="3">
        <v>45825</v>
      </c>
      <c r="D16" s="4">
        <v>0.625</v>
      </c>
      <c r="E16" s="5">
        <v>63</v>
      </c>
      <c r="F16" s="5">
        <v>18</v>
      </c>
      <c r="G16" s="5">
        <v>9</v>
      </c>
      <c r="H16" s="5">
        <v>20</v>
      </c>
      <c r="I16" s="5">
        <v>8</v>
      </c>
      <c r="J16" s="5">
        <f t="shared" si="0"/>
        <v>118</v>
      </c>
    </row>
    <row r="17" spans="3:10" x14ac:dyDescent="0.2">
      <c r="C17" s="3">
        <v>45825</v>
      </c>
      <c r="D17" s="4">
        <v>0.66666666666666663</v>
      </c>
      <c r="E17" s="5">
        <v>51</v>
      </c>
      <c r="F17" s="5">
        <v>13</v>
      </c>
      <c r="G17" s="5">
        <v>10</v>
      </c>
      <c r="H17" s="5">
        <v>8</v>
      </c>
      <c r="I17" s="5">
        <v>8</v>
      </c>
      <c r="J17" s="5">
        <f t="shared" si="0"/>
        <v>90</v>
      </c>
    </row>
    <row r="18" spans="3:10" x14ac:dyDescent="0.2">
      <c r="C18" s="3">
        <v>45825</v>
      </c>
      <c r="D18" s="4">
        <v>0.70833333333333337</v>
      </c>
      <c r="E18" s="5">
        <v>32</v>
      </c>
      <c r="F18" s="5">
        <v>8</v>
      </c>
      <c r="G18" s="5">
        <v>6</v>
      </c>
      <c r="H18" s="5">
        <v>7</v>
      </c>
      <c r="I18" s="5">
        <v>4</v>
      </c>
      <c r="J18" s="5">
        <f t="shared" si="0"/>
        <v>57</v>
      </c>
    </row>
    <row r="19" spans="3:10" x14ac:dyDescent="0.2">
      <c r="C19" s="3">
        <v>45826</v>
      </c>
      <c r="D19" s="4">
        <v>0.375</v>
      </c>
      <c r="E19" s="5">
        <v>36</v>
      </c>
      <c r="F19" s="5">
        <v>9</v>
      </c>
      <c r="G19" s="5">
        <v>2</v>
      </c>
      <c r="H19" s="5">
        <v>16</v>
      </c>
      <c r="I19" s="5">
        <v>12</v>
      </c>
      <c r="J19" s="5">
        <f t="shared" si="0"/>
        <v>75</v>
      </c>
    </row>
    <row r="20" spans="3:10" x14ac:dyDescent="0.2">
      <c r="C20" s="3">
        <v>45826</v>
      </c>
      <c r="D20" s="4">
        <v>0.41666666666666669</v>
      </c>
      <c r="E20" s="5">
        <v>62</v>
      </c>
      <c r="F20" s="5">
        <v>16</v>
      </c>
      <c r="G20" s="5">
        <v>9</v>
      </c>
      <c r="H20" s="5">
        <v>23</v>
      </c>
      <c r="I20" s="5">
        <v>13</v>
      </c>
      <c r="J20" s="5">
        <f t="shared" si="0"/>
        <v>123</v>
      </c>
    </row>
    <row r="21" spans="3:10" x14ac:dyDescent="0.2">
      <c r="C21" s="3">
        <v>45826</v>
      </c>
      <c r="D21" s="4">
        <v>0.45833333333333331</v>
      </c>
      <c r="E21" s="5">
        <v>67</v>
      </c>
      <c r="F21" s="5">
        <v>19</v>
      </c>
      <c r="G21" s="5">
        <v>12</v>
      </c>
      <c r="H21" s="5">
        <v>18</v>
      </c>
      <c r="I21" s="5">
        <v>15</v>
      </c>
      <c r="J21" s="5">
        <f t="shared" si="0"/>
        <v>131</v>
      </c>
    </row>
    <row r="22" spans="3:10" x14ac:dyDescent="0.2">
      <c r="C22" s="3">
        <v>45826</v>
      </c>
      <c r="D22" s="4">
        <v>0.54166666666666663</v>
      </c>
      <c r="E22" s="5">
        <v>55</v>
      </c>
      <c r="F22" s="5">
        <v>14</v>
      </c>
      <c r="G22" s="5">
        <v>9</v>
      </c>
      <c r="H22" s="5">
        <v>20</v>
      </c>
      <c r="I22" s="5">
        <v>16</v>
      </c>
      <c r="J22" s="5">
        <f t="shared" si="0"/>
        <v>114</v>
      </c>
    </row>
    <row r="23" spans="3:10" x14ac:dyDescent="0.2">
      <c r="C23" s="3">
        <v>45826</v>
      </c>
      <c r="D23" s="4">
        <v>0.58333333333333337</v>
      </c>
      <c r="E23" s="5">
        <v>58</v>
      </c>
      <c r="F23" s="5">
        <v>12</v>
      </c>
      <c r="G23" s="5">
        <v>11</v>
      </c>
      <c r="H23" s="5">
        <v>26</v>
      </c>
      <c r="I23" s="5">
        <v>13</v>
      </c>
      <c r="J23" s="5">
        <f t="shared" si="0"/>
        <v>120</v>
      </c>
    </row>
    <row r="24" spans="3:10" x14ac:dyDescent="0.2">
      <c r="C24" s="3">
        <v>45826</v>
      </c>
      <c r="D24" s="4">
        <v>0.625</v>
      </c>
      <c r="E24" s="5">
        <v>46</v>
      </c>
      <c r="F24" s="5">
        <v>6</v>
      </c>
      <c r="G24" s="5">
        <v>8</v>
      </c>
      <c r="H24" s="5">
        <v>17</v>
      </c>
      <c r="I24" s="5">
        <v>10</v>
      </c>
      <c r="J24" s="5">
        <f t="shared" si="0"/>
        <v>87</v>
      </c>
    </row>
    <row r="25" spans="3:10" x14ac:dyDescent="0.2">
      <c r="C25" s="3">
        <v>45826</v>
      </c>
      <c r="D25" s="4">
        <v>0.66666666666666663</v>
      </c>
      <c r="E25" s="5">
        <v>59</v>
      </c>
      <c r="F25" s="5">
        <v>10</v>
      </c>
      <c r="G25" s="5">
        <v>10</v>
      </c>
      <c r="H25" s="5">
        <v>10</v>
      </c>
      <c r="I25" s="5">
        <v>12</v>
      </c>
      <c r="J25" s="5">
        <f t="shared" si="0"/>
        <v>101</v>
      </c>
    </row>
    <row r="26" spans="3:10" x14ac:dyDescent="0.2">
      <c r="C26" s="3">
        <v>45826</v>
      </c>
      <c r="D26" s="4">
        <v>0.70833333333333337</v>
      </c>
      <c r="E26" s="5">
        <v>27</v>
      </c>
      <c r="F26" s="5">
        <v>3</v>
      </c>
      <c r="G26" s="5">
        <v>7</v>
      </c>
      <c r="H26" s="5">
        <v>6</v>
      </c>
      <c r="I26" s="5">
        <v>6</v>
      </c>
      <c r="J26" s="5">
        <f t="shared" si="0"/>
        <v>49</v>
      </c>
    </row>
    <row r="27" spans="3:10" x14ac:dyDescent="0.2">
      <c r="C27" s="3">
        <v>45827</v>
      </c>
      <c r="D27" s="4">
        <v>0.375</v>
      </c>
      <c r="E27" s="5">
        <v>38</v>
      </c>
      <c r="F27" s="5">
        <v>10</v>
      </c>
      <c r="G27" s="5">
        <v>4</v>
      </c>
      <c r="H27" s="5">
        <v>16</v>
      </c>
      <c r="I27" s="5">
        <v>14</v>
      </c>
      <c r="J27" s="5">
        <f t="shared" si="0"/>
        <v>82</v>
      </c>
    </row>
    <row r="28" spans="3:10" x14ac:dyDescent="0.2">
      <c r="C28" s="3">
        <v>45827</v>
      </c>
      <c r="D28" s="4">
        <v>0.41666666666666669</v>
      </c>
      <c r="E28" s="5">
        <v>64</v>
      </c>
      <c r="F28" s="5">
        <v>25</v>
      </c>
      <c r="G28" s="5">
        <v>14</v>
      </c>
      <c r="H28" s="5">
        <v>31</v>
      </c>
      <c r="I28" s="5">
        <v>19</v>
      </c>
      <c r="J28" s="5">
        <f t="shared" si="0"/>
        <v>153</v>
      </c>
    </row>
    <row r="29" spans="3:10" x14ac:dyDescent="0.2">
      <c r="C29" s="3">
        <v>45827</v>
      </c>
      <c r="D29" s="4">
        <v>0.45833333333333331</v>
      </c>
      <c r="E29" s="5">
        <v>68</v>
      </c>
      <c r="F29" s="5">
        <v>19</v>
      </c>
      <c r="G29" s="5">
        <v>12</v>
      </c>
      <c r="H29" s="5">
        <v>24</v>
      </c>
      <c r="I29" s="5">
        <v>15</v>
      </c>
      <c r="J29" s="5">
        <f t="shared" si="0"/>
        <v>138</v>
      </c>
    </row>
    <row r="30" spans="3:10" x14ac:dyDescent="0.2">
      <c r="C30" s="3">
        <v>45827</v>
      </c>
      <c r="D30" s="4">
        <v>0.54166666666666663</v>
      </c>
      <c r="E30" s="5">
        <v>67</v>
      </c>
      <c r="F30" s="5">
        <v>26</v>
      </c>
      <c r="G30" s="5">
        <v>15</v>
      </c>
      <c r="H30" s="5">
        <v>17</v>
      </c>
      <c r="I30" s="5">
        <v>14</v>
      </c>
      <c r="J30" s="5">
        <f t="shared" si="0"/>
        <v>139</v>
      </c>
    </row>
    <row r="31" spans="3:10" x14ac:dyDescent="0.2">
      <c r="C31" s="3">
        <v>45827</v>
      </c>
      <c r="D31" s="4">
        <v>0.58333333333333337</v>
      </c>
      <c r="E31" s="5">
        <v>60</v>
      </c>
      <c r="F31" s="5">
        <v>22</v>
      </c>
      <c r="G31" s="5">
        <v>11</v>
      </c>
      <c r="H31" s="5">
        <v>25</v>
      </c>
      <c r="I31" s="5">
        <v>16</v>
      </c>
      <c r="J31" s="5">
        <f t="shared" si="0"/>
        <v>134</v>
      </c>
    </row>
    <row r="32" spans="3:10" x14ac:dyDescent="0.2">
      <c r="C32" s="3">
        <v>45827</v>
      </c>
      <c r="D32" s="4">
        <v>0.625</v>
      </c>
      <c r="E32" s="5">
        <v>53</v>
      </c>
      <c r="F32" s="5">
        <v>18</v>
      </c>
      <c r="G32" s="5">
        <v>8</v>
      </c>
      <c r="H32" s="5">
        <v>18</v>
      </c>
      <c r="I32" s="5">
        <v>11</v>
      </c>
      <c r="J32" s="5">
        <f t="shared" si="0"/>
        <v>108</v>
      </c>
    </row>
    <row r="33" spans="3:10" x14ac:dyDescent="0.2">
      <c r="C33" s="3">
        <v>45827</v>
      </c>
      <c r="D33" s="4">
        <v>0.66666666666666663</v>
      </c>
      <c r="E33" s="5">
        <v>52</v>
      </c>
      <c r="F33" s="5">
        <v>12</v>
      </c>
      <c r="G33" s="5">
        <v>7</v>
      </c>
      <c r="H33" s="5">
        <v>11</v>
      </c>
      <c r="I33" s="5">
        <v>6</v>
      </c>
      <c r="J33" s="5">
        <f t="shared" si="0"/>
        <v>88</v>
      </c>
    </row>
    <row r="34" spans="3:10" s="7" customFormat="1" x14ac:dyDescent="0.2">
      <c r="C34" s="3">
        <v>45827</v>
      </c>
      <c r="D34" s="4">
        <v>0.70833333333333337</v>
      </c>
      <c r="E34" s="5">
        <v>43</v>
      </c>
      <c r="F34" s="5">
        <v>7</v>
      </c>
      <c r="G34" s="5">
        <v>3</v>
      </c>
      <c r="H34" s="5">
        <v>8</v>
      </c>
      <c r="I34" s="5">
        <v>9</v>
      </c>
      <c r="J34" s="5">
        <f t="shared" si="0"/>
        <v>70</v>
      </c>
    </row>
    <row r="35" spans="3:10" x14ac:dyDescent="0.2">
      <c r="C35" s="3">
        <v>45828</v>
      </c>
      <c r="D35" s="4">
        <v>0.375</v>
      </c>
      <c r="E35" s="5">
        <v>43</v>
      </c>
      <c r="F35" s="5">
        <v>13</v>
      </c>
      <c r="G35" s="5">
        <v>7</v>
      </c>
      <c r="H35" s="5">
        <v>13</v>
      </c>
      <c r="I35" s="5">
        <v>13</v>
      </c>
      <c r="J35" s="5">
        <f t="shared" si="0"/>
        <v>89</v>
      </c>
    </row>
    <row r="36" spans="3:10" x14ac:dyDescent="0.2">
      <c r="C36" s="3">
        <v>45828</v>
      </c>
      <c r="D36" s="4">
        <v>0.41666666666666702</v>
      </c>
      <c r="E36" s="5">
        <v>64</v>
      </c>
      <c r="F36" s="5">
        <v>19</v>
      </c>
      <c r="G36" s="5">
        <v>12</v>
      </c>
      <c r="H36" s="5">
        <v>21</v>
      </c>
      <c r="I36" s="5">
        <v>14</v>
      </c>
      <c r="J36" s="5">
        <f t="shared" si="0"/>
        <v>130</v>
      </c>
    </row>
    <row r="37" spans="3:10" x14ac:dyDescent="0.2">
      <c r="C37" s="3">
        <v>45828</v>
      </c>
      <c r="D37" s="4">
        <v>0.45833333333333298</v>
      </c>
      <c r="E37" s="5">
        <v>69</v>
      </c>
      <c r="F37" s="5">
        <v>23</v>
      </c>
      <c r="G37" s="5">
        <v>16</v>
      </c>
      <c r="H37" s="5">
        <v>22</v>
      </c>
      <c r="I37" s="5">
        <v>14</v>
      </c>
      <c r="J37" s="5">
        <f t="shared" si="0"/>
        <v>144</v>
      </c>
    </row>
    <row r="38" spans="3:10" x14ac:dyDescent="0.2">
      <c r="C38" s="3">
        <v>45828</v>
      </c>
      <c r="D38" s="4">
        <v>0.54166666666666696</v>
      </c>
      <c r="E38" s="5">
        <v>71</v>
      </c>
      <c r="F38" s="5">
        <v>22</v>
      </c>
      <c r="G38" s="5">
        <v>16</v>
      </c>
      <c r="H38" s="5">
        <v>31</v>
      </c>
      <c r="I38" s="5">
        <v>16</v>
      </c>
      <c r="J38" s="5">
        <f t="shared" ref="J38:J69" si="1">SUM(E38:I38)</f>
        <v>156</v>
      </c>
    </row>
    <row r="39" spans="3:10" x14ac:dyDescent="0.2">
      <c r="C39" s="3">
        <v>45828</v>
      </c>
      <c r="D39" s="4">
        <v>0.58333333333333304</v>
      </c>
      <c r="E39" s="5">
        <v>73</v>
      </c>
      <c r="F39" s="5">
        <v>24</v>
      </c>
      <c r="G39" s="5">
        <v>17</v>
      </c>
      <c r="H39" s="5">
        <v>49</v>
      </c>
      <c r="I39" s="5">
        <v>20</v>
      </c>
      <c r="J39" s="5">
        <f t="shared" si="1"/>
        <v>183</v>
      </c>
    </row>
    <row r="40" spans="3:10" x14ac:dyDescent="0.2">
      <c r="C40" s="3">
        <v>45828</v>
      </c>
      <c r="D40" s="4">
        <v>0.625</v>
      </c>
      <c r="E40" s="5">
        <v>71</v>
      </c>
      <c r="F40" s="5">
        <v>25</v>
      </c>
      <c r="G40" s="5">
        <v>12</v>
      </c>
      <c r="H40" s="5">
        <v>24</v>
      </c>
      <c r="I40" s="5">
        <v>7</v>
      </c>
      <c r="J40" s="5">
        <f t="shared" si="1"/>
        <v>139</v>
      </c>
    </row>
    <row r="41" spans="3:10" x14ac:dyDescent="0.2">
      <c r="C41" s="3">
        <v>45828</v>
      </c>
      <c r="D41" s="4">
        <v>0.66666666666666696</v>
      </c>
      <c r="E41" s="5">
        <v>69</v>
      </c>
      <c r="F41" s="5">
        <v>21</v>
      </c>
      <c r="G41" s="5">
        <v>12</v>
      </c>
      <c r="H41" s="5">
        <v>16</v>
      </c>
      <c r="I41" s="5">
        <v>8</v>
      </c>
      <c r="J41" s="5">
        <f t="shared" si="1"/>
        <v>126</v>
      </c>
    </row>
    <row r="42" spans="3:10" x14ac:dyDescent="0.2">
      <c r="C42" s="3">
        <v>45828</v>
      </c>
      <c r="D42" s="4">
        <v>0.70833333333333337</v>
      </c>
      <c r="E42" s="5">
        <v>48</v>
      </c>
      <c r="F42" s="5">
        <v>7</v>
      </c>
      <c r="G42" s="5">
        <v>11</v>
      </c>
      <c r="H42" s="5">
        <v>11</v>
      </c>
      <c r="I42" s="5">
        <v>4</v>
      </c>
      <c r="J42" s="5">
        <f t="shared" si="1"/>
        <v>81</v>
      </c>
    </row>
    <row r="43" spans="3:10" x14ac:dyDescent="0.2">
      <c r="C43" s="3">
        <v>45831</v>
      </c>
      <c r="D43" s="4">
        <v>0.375</v>
      </c>
      <c r="E43" s="5">
        <v>28</v>
      </c>
      <c r="F43" s="5">
        <v>7</v>
      </c>
      <c r="G43" s="5">
        <v>9</v>
      </c>
      <c r="H43" s="5">
        <v>15</v>
      </c>
      <c r="I43" s="5">
        <v>12</v>
      </c>
      <c r="J43" s="5">
        <f t="shared" si="1"/>
        <v>71</v>
      </c>
    </row>
    <row r="44" spans="3:10" x14ac:dyDescent="0.2">
      <c r="C44" s="3">
        <v>45831</v>
      </c>
      <c r="D44" s="4">
        <v>0.41666666666666702</v>
      </c>
      <c r="E44" s="5">
        <v>68</v>
      </c>
      <c r="F44" s="5">
        <v>22</v>
      </c>
      <c r="G44" s="5">
        <v>16</v>
      </c>
      <c r="H44" s="5">
        <v>30</v>
      </c>
      <c r="I44" s="5">
        <v>13</v>
      </c>
      <c r="J44" s="5">
        <f t="shared" si="1"/>
        <v>149</v>
      </c>
    </row>
    <row r="45" spans="3:10" x14ac:dyDescent="0.2">
      <c r="C45" s="3">
        <v>45831</v>
      </c>
      <c r="D45" s="4">
        <v>0.45833333333333298</v>
      </c>
      <c r="E45" s="5">
        <v>67</v>
      </c>
      <c r="F45" s="5">
        <v>22</v>
      </c>
      <c r="G45" s="5">
        <v>16</v>
      </c>
      <c r="H45" s="5">
        <v>22</v>
      </c>
      <c r="I45" s="5">
        <v>6</v>
      </c>
      <c r="J45" s="5">
        <f t="shared" si="1"/>
        <v>133</v>
      </c>
    </row>
    <row r="46" spans="3:10" x14ac:dyDescent="0.2">
      <c r="C46" s="3">
        <v>45831</v>
      </c>
      <c r="D46" s="4">
        <v>0.54166666666666696</v>
      </c>
      <c r="E46" s="5">
        <v>53</v>
      </c>
      <c r="F46" s="5">
        <v>17</v>
      </c>
      <c r="G46" s="5">
        <v>13</v>
      </c>
      <c r="H46" s="5">
        <v>18</v>
      </c>
      <c r="I46" s="5">
        <v>10</v>
      </c>
      <c r="J46" s="5">
        <f t="shared" si="1"/>
        <v>111</v>
      </c>
    </row>
    <row r="47" spans="3:10" x14ac:dyDescent="0.2">
      <c r="C47" s="3">
        <v>45831</v>
      </c>
      <c r="D47" s="4">
        <v>0.58333333333333304</v>
      </c>
      <c r="E47" s="5">
        <v>67</v>
      </c>
      <c r="F47" s="5">
        <v>24</v>
      </c>
      <c r="G47" s="5">
        <v>13</v>
      </c>
      <c r="H47" s="5">
        <v>15</v>
      </c>
      <c r="I47" s="5">
        <v>7</v>
      </c>
      <c r="J47" s="5">
        <f t="shared" si="1"/>
        <v>126</v>
      </c>
    </row>
    <row r="48" spans="3:10" x14ac:dyDescent="0.2">
      <c r="C48" s="3">
        <v>45831</v>
      </c>
      <c r="D48" s="4">
        <v>0.625</v>
      </c>
      <c r="E48" s="5">
        <v>61</v>
      </c>
      <c r="F48" s="5">
        <v>23</v>
      </c>
      <c r="G48" s="5">
        <v>16</v>
      </c>
      <c r="H48" s="5">
        <v>16</v>
      </c>
      <c r="I48" s="5">
        <v>8</v>
      </c>
      <c r="J48" s="5">
        <f t="shared" si="1"/>
        <v>124</v>
      </c>
    </row>
    <row r="49" spans="3:10" x14ac:dyDescent="0.2">
      <c r="C49" s="3">
        <v>45831</v>
      </c>
      <c r="D49" s="4">
        <v>0.66666666666666696</v>
      </c>
      <c r="E49" s="5">
        <v>43</v>
      </c>
      <c r="F49" s="5">
        <v>16</v>
      </c>
      <c r="G49" s="5">
        <v>11</v>
      </c>
      <c r="H49" s="5">
        <v>11</v>
      </c>
      <c r="I49" s="5">
        <v>6</v>
      </c>
      <c r="J49" s="5">
        <f t="shared" si="1"/>
        <v>87</v>
      </c>
    </row>
    <row r="50" spans="3:10" x14ac:dyDescent="0.2">
      <c r="C50" s="3">
        <v>45831</v>
      </c>
      <c r="D50" s="4">
        <v>0.70833333333333337</v>
      </c>
      <c r="E50" s="5">
        <v>55</v>
      </c>
      <c r="F50" s="5">
        <v>2</v>
      </c>
      <c r="G50" s="5">
        <v>7</v>
      </c>
      <c r="H50" s="5">
        <v>6</v>
      </c>
      <c r="I50" s="5">
        <v>5</v>
      </c>
      <c r="J50" s="5">
        <f t="shared" si="1"/>
        <v>75</v>
      </c>
    </row>
    <row r="51" spans="3:10" x14ac:dyDescent="0.2">
      <c r="C51" s="3">
        <v>45832</v>
      </c>
      <c r="D51" s="4">
        <v>0.375</v>
      </c>
      <c r="E51" s="5">
        <v>24</v>
      </c>
      <c r="F51" s="5">
        <v>7</v>
      </c>
      <c r="G51" s="5">
        <v>2</v>
      </c>
      <c r="H51" s="5">
        <v>15</v>
      </c>
      <c r="I51" s="5">
        <v>11</v>
      </c>
      <c r="J51" s="5">
        <f t="shared" si="1"/>
        <v>59</v>
      </c>
    </row>
    <row r="52" spans="3:10" x14ac:dyDescent="0.2">
      <c r="C52" s="3">
        <v>45832</v>
      </c>
      <c r="D52" s="4">
        <v>0.41666666666666702</v>
      </c>
      <c r="E52" s="5">
        <v>71</v>
      </c>
      <c r="F52" s="5">
        <v>20</v>
      </c>
      <c r="G52" s="5">
        <v>4</v>
      </c>
      <c r="H52" s="5">
        <v>32</v>
      </c>
      <c r="I52" s="5">
        <v>12</v>
      </c>
      <c r="J52" s="5">
        <f t="shared" si="1"/>
        <v>139</v>
      </c>
    </row>
    <row r="53" spans="3:10" x14ac:dyDescent="0.2">
      <c r="C53" s="3">
        <v>45832</v>
      </c>
      <c r="D53" s="4">
        <v>0.45833333333333298</v>
      </c>
      <c r="E53" s="5">
        <v>73</v>
      </c>
      <c r="F53" s="5">
        <v>24</v>
      </c>
      <c r="G53" s="5">
        <v>4</v>
      </c>
      <c r="H53" s="5">
        <v>28</v>
      </c>
      <c r="I53" s="5">
        <v>13</v>
      </c>
      <c r="J53" s="5">
        <f t="shared" si="1"/>
        <v>142</v>
      </c>
    </row>
    <row r="54" spans="3:10" x14ac:dyDescent="0.2">
      <c r="C54" s="3">
        <v>45832</v>
      </c>
      <c r="D54" s="4">
        <v>0.54166666666666696</v>
      </c>
      <c r="E54" s="5">
        <v>56</v>
      </c>
      <c r="F54" s="5">
        <v>13</v>
      </c>
      <c r="G54" s="5">
        <v>6</v>
      </c>
      <c r="H54" s="5">
        <v>17</v>
      </c>
      <c r="I54" s="5">
        <v>15</v>
      </c>
      <c r="J54" s="5">
        <f t="shared" si="1"/>
        <v>107</v>
      </c>
    </row>
    <row r="55" spans="3:10" x14ac:dyDescent="0.2">
      <c r="C55" s="3">
        <v>45832</v>
      </c>
      <c r="D55" s="4">
        <v>0.58333333333333304</v>
      </c>
      <c r="E55" s="5">
        <v>53</v>
      </c>
      <c r="F55" s="5">
        <v>12</v>
      </c>
      <c r="G55" s="5">
        <v>8</v>
      </c>
      <c r="H55" s="5">
        <v>17</v>
      </c>
      <c r="I55" s="5">
        <v>12</v>
      </c>
      <c r="J55" s="5">
        <f t="shared" si="1"/>
        <v>102</v>
      </c>
    </row>
    <row r="56" spans="3:10" x14ac:dyDescent="0.2">
      <c r="C56" s="3">
        <v>45832</v>
      </c>
      <c r="D56" s="4">
        <v>0.625</v>
      </c>
      <c r="E56" s="5">
        <v>50</v>
      </c>
      <c r="F56" s="5">
        <v>18</v>
      </c>
      <c r="G56" s="5">
        <v>6</v>
      </c>
      <c r="H56" s="5">
        <v>18</v>
      </c>
      <c r="I56" s="5">
        <v>20</v>
      </c>
      <c r="J56" s="5">
        <f t="shared" si="1"/>
        <v>112</v>
      </c>
    </row>
    <row r="57" spans="3:10" x14ac:dyDescent="0.2">
      <c r="C57" s="3">
        <v>45832</v>
      </c>
      <c r="D57" s="4">
        <v>0.66666666666666696</v>
      </c>
      <c r="E57" s="5">
        <v>52</v>
      </c>
      <c r="F57" s="5">
        <v>7</v>
      </c>
      <c r="G57" s="5">
        <v>5</v>
      </c>
      <c r="H57" s="5">
        <v>7</v>
      </c>
      <c r="I57" s="5">
        <v>7</v>
      </c>
      <c r="J57" s="5">
        <f t="shared" si="1"/>
        <v>78</v>
      </c>
    </row>
    <row r="58" spans="3:10" x14ac:dyDescent="0.2">
      <c r="C58" s="3">
        <v>45832</v>
      </c>
      <c r="D58" s="4">
        <v>0.70833333333333337</v>
      </c>
      <c r="E58" s="5">
        <v>28</v>
      </c>
      <c r="F58" s="5">
        <v>2</v>
      </c>
      <c r="G58" s="5">
        <v>1</v>
      </c>
      <c r="H58" s="5">
        <v>6</v>
      </c>
      <c r="I58" s="5">
        <v>5</v>
      </c>
      <c r="J58" s="5">
        <f t="shared" si="1"/>
        <v>42</v>
      </c>
    </row>
    <row r="59" spans="3:10" x14ac:dyDescent="0.2">
      <c r="C59" s="3">
        <f>C51+1</f>
        <v>45833</v>
      </c>
      <c r="D59" s="4">
        <v>0.375</v>
      </c>
      <c r="E59" s="5">
        <v>23</v>
      </c>
      <c r="F59" s="5">
        <v>9</v>
      </c>
      <c r="G59" s="5">
        <v>10</v>
      </c>
      <c r="H59" s="5">
        <v>1</v>
      </c>
      <c r="I59" s="5">
        <v>15</v>
      </c>
      <c r="J59" s="5">
        <f t="shared" si="1"/>
        <v>58</v>
      </c>
    </row>
    <row r="60" spans="3:10" x14ac:dyDescent="0.2">
      <c r="C60" s="3">
        <v>45833</v>
      </c>
      <c r="D60" s="4">
        <v>0.41666666666666702</v>
      </c>
      <c r="E60" s="5">
        <v>70</v>
      </c>
      <c r="F60" s="5">
        <v>22</v>
      </c>
      <c r="G60" s="5">
        <v>12</v>
      </c>
      <c r="H60" s="5">
        <v>16</v>
      </c>
      <c r="I60" s="5">
        <v>16</v>
      </c>
      <c r="J60" s="5">
        <f t="shared" si="1"/>
        <v>136</v>
      </c>
    </row>
    <row r="61" spans="3:10" x14ac:dyDescent="0.2">
      <c r="C61" s="3">
        <v>45833</v>
      </c>
      <c r="D61" s="4">
        <v>0.45833333333333298</v>
      </c>
      <c r="E61" s="5">
        <v>72</v>
      </c>
      <c r="F61" s="5">
        <v>22</v>
      </c>
      <c r="G61" s="5">
        <v>13</v>
      </c>
      <c r="H61" s="5">
        <v>22</v>
      </c>
      <c r="I61" s="5">
        <v>17</v>
      </c>
      <c r="J61" s="5">
        <f t="shared" si="1"/>
        <v>146</v>
      </c>
    </row>
    <row r="62" spans="3:10" x14ac:dyDescent="0.2">
      <c r="C62" s="3">
        <v>45833</v>
      </c>
      <c r="D62" s="4">
        <v>0.54166666666666696</v>
      </c>
      <c r="E62" s="5">
        <v>61</v>
      </c>
      <c r="F62" s="5">
        <v>20</v>
      </c>
      <c r="G62" s="5">
        <v>13</v>
      </c>
      <c r="H62" s="5">
        <v>37</v>
      </c>
      <c r="I62" s="5">
        <v>19</v>
      </c>
      <c r="J62" s="5">
        <f t="shared" si="1"/>
        <v>150</v>
      </c>
    </row>
    <row r="63" spans="3:10" x14ac:dyDescent="0.2">
      <c r="C63" s="3">
        <v>45833</v>
      </c>
      <c r="D63" s="4">
        <v>0.58333333333333304</v>
      </c>
      <c r="E63" s="5">
        <v>64</v>
      </c>
      <c r="F63" s="5">
        <v>26</v>
      </c>
      <c r="G63" s="5">
        <v>16</v>
      </c>
      <c r="H63" s="5">
        <v>44</v>
      </c>
      <c r="I63" s="5">
        <v>20</v>
      </c>
      <c r="J63" s="5">
        <f t="shared" si="1"/>
        <v>170</v>
      </c>
    </row>
    <row r="64" spans="3:10" x14ac:dyDescent="0.2">
      <c r="C64" s="3">
        <v>45833</v>
      </c>
      <c r="D64" s="4">
        <v>0.625</v>
      </c>
      <c r="E64" s="5">
        <v>68</v>
      </c>
      <c r="F64" s="5">
        <v>16</v>
      </c>
      <c r="G64" s="5">
        <v>13</v>
      </c>
      <c r="H64" s="5">
        <v>40</v>
      </c>
      <c r="I64" s="5">
        <v>18</v>
      </c>
      <c r="J64" s="5">
        <f t="shared" si="1"/>
        <v>155</v>
      </c>
    </row>
    <row r="65" spans="3:10" x14ac:dyDescent="0.2">
      <c r="C65" s="3">
        <v>45833</v>
      </c>
      <c r="D65" s="4">
        <v>0.66666666666666696</v>
      </c>
      <c r="E65" s="5">
        <v>51</v>
      </c>
      <c r="F65" s="5">
        <v>14</v>
      </c>
      <c r="G65" s="5">
        <v>10</v>
      </c>
      <c r="H65" s="5">
        <v>29</v>
      </c>
      <c r="I65" s="5">
        <v>15</v>
      </c>
      <c r="J65" s="5">
        <f t="shared" si="1"/>
        <v>119</v>
      </c>
    </row>
    <row r="66" spans="3:10" x14ac:dyDescent="0.2">
      <c r="C66" s="3">
        <v>45833</v>
      </c>
      <c r="D66" s="4">
        <v>0.70833333333333337</v>
      </c>
      <c r="E66" s="5">
        <v>19</v>
      </c>
      <c r="F66" s="5">
        <v>5</v>
      </c>
      <c r="G66" s="5">
        <v>5</v>
      </c>
      <c r="H66" s="5">
        <v>8</v>
      </c>
      <c r="I66" s="5">
        <v>8</v>
      </c>
      <c r="J66" s="5">
        <f t="shared" si="1"/>
        <v>45</v>
      </c>
    </row>
    <row r="67" spans="3:10" x14ac:dyDescent="0.2">
      <c r="C67" s="3">
        <f>C59+1</f>
        <v>45834</v>
      </c>
      <c r="D67" s="4">
        <v>0.375</v>
      </c>
      <c r="E67" s="5">
        <v>20</v>
      </c>
      <c r="F67" s="5">
        <v>7</v>
      </c>
      <c r="G67" s="5">
        <v>6</v>
      </c>
      <c r="H67" s="5">
        <v>7</v>
      </c>
      <c r="I67" s="5">
        <v>12</v>
      </c>
      <c r="J67" s="5">
        <f t="shared" si="1"/>
        <v>52</v>
      </c>
    </row>
    <row r="68" spans="3:10" x14ac:dyDescent="0.2">
      <c r="C68" s="3">
        <f>C67</f>
        <v>45834</v>
      </c>
      <c r="D68" s="4">
        <v>0.41666666666666702</v>
      </c>
      <c r="E68" s="5">
        <v>71</v>
      </c>
      <c r="F68" s="5">
        <v>24</v>
      </c>
      <c r="G68" s="5">
        <v>16</v>
      </c>
      <c r="H68" s="5">
        <v>30</v>
      </c>
      <c r="I68" s="5">
        <v>16</v>
      </c>
      <c r="J68" s="5">
        <f t="shared" si="1"/>
        <v>157</v>
      </c>
    </row>
    <row r="69" spans="3:10" x14ac:dyDescent="0.2">
      <c r="C69" s="3">
        <f t="shared" ref="C69:C74" si="2">C68</f>
        <v>45834</v>
      </c>
      <c r="D69" s="4">
        <v>0.45833333333333298</v>
      </c>
      <c r="E69" s="5">
        <v>66</v>
      </c>
      <c r="F69" s="5">
        <v>21</v>
      </c>
      <c r="G69" s="5">
        <v>13</v>
      </c>
      <c r="H69" s="5">
        <v>28</v>
      </c>
      <c r="I69" s="5">
        <v>14</v>
      </c>
      <c r="J69" s="5">
        <f t="shared" si="1"/>
        <v>142</v>
      </c>
    </row>
    <row r="70" spans="3:10" x14ac:dyDescent="0.2">
      <c r="C70" s="3">
        <f t="shared" si="2"/>
        <v>45834</v>
      </c>
      <c r="D70" s="4">
        <v>0.54166666666666696</v>
      </c>
      <c r="E70" s="5">
        <v>49</v>
      </c>
      <c r="F70" s="5">
        <v>17</v>
      </c>
      <c r="G70" s="5">
        <v>10</v>
      </c>
      <c r="H70" s="5">
        <v>16</v>
      </c>
      <c r="I70" s="5">
        <v>13</v>
      </c>
      <c r="J70" s="5">
        <f t="shared" ref="J70:J101" si="3">SUM(E70:I70)</f>
        <v>105</v>
      </c>
    </row>
    <row r="71" spans="3:10" x14ac:dyDescent="0.2">
      <c r="C71" s="3">
        <f t="shared" si="2"/>
        <v>45834</v>
      </c>
      <c r="D71" s="4">
        <v>0.58333333333333304</v>
      </c>
      <c r="E71" s="5">
        <v>55</v>
      </c>
      <c r="F71" s="5">
        <v>15</v>
      </c>
      <c r="G71" s="5">
        <v>16</v>
      </c>
      <c r="H71" s="5">
        <v>33</v>
      </c>
      <c r="I71" s="5">
        <v>18</v>
      </c>
      <c r="J71" s="5">
        <f t="shared" si="3"/>
        <v>137</v>
      </c>
    </row>
    <row r="72" spans="3:10" x14ac:dyDescent="0.2">
      <c r="C72" s="3">
        <f t="shared" si="2"/>
        <v>45834</v>
      </c>
      <c r="D72" s="4">
        <v>0.625</v>
      </c>
      <c r="E72" s="5">
        <v>34</v>
      </c>
      <c r="F72" s="5">
        <v>6</v>
      </c>
      <c r="G72" s="5">
        <v>11</v>
      </c>
      <c r="H72" s="5">
        <v>24</v>
      </c>
      <c r="I72" s="5">
        <v>12</v>
      </c>
      <c r="J72" s="5">
        <f t="shared" si="3"/>
        <v>87</v>
      </c>
    </row>
    <row r="73" spans="3:10" x14ac:dyDescent="0.2">
      <c r="C73" s="3">
        <f t="shared" si="2"/>
        <v>45834</v>
      </c>
      <c r="D73" s="4">
        <v>0.66666666666666696</v>
      </c>
      <c r="E73" s="5">
        <v>27</v>
      </c>
      <c r="F73" s="5">
        <v>6</v>
      </c>
      <c r="G73" s="5">
        <v>7</v>
      </c>
      <c r="H73" s="5">
        <v>15</v>
      </c>
      <c r="I73" s="5">
        <v>9</v>
      </c>
      <c r="J73" s="5">
        <f t="shared" si="3"/>
        <v>64</v>
      </c>
    </row>
    <row r="74" spans="3:10" x14ac:dyDescent="0.2">
      <c r="C74" s="3">
        <f t="shared" si="2"/>
        <v>45834</v>
      </c>
      <c r="D74" s="4">
        <v>0.70833333333333337</v>
      </c>
      <c r="E74" s="5">
        <v>18</v>
      </c>
      <c r="F74" s="5">
        <v>4</v>
      </c>
      <c r="G74" s="5">
        <v>6</v>
      </c>
      <c r="H74" s="5">
        <v>8</v>
      </c>
      <c r="I74" s="5">
        <v>4</v>
      </c>
      <c r="J74" s="5">
        <f t="shared" si="3"/>
        <v>40</v>
      </c>
    </row>
    <row r="75" spans="3:10" x14ac:dyDescent="0.2">
      <c r="C75" s="3">
        <f>C67+1</f>
        <v>45835</v>
      </c>
      <c r="D75" s="4">
        <v>0.375</v>
      </c>
      <c r="E75" s="5">
        <v>30</v>
      </c>
      <c r="F75" s="5">
        <v>6</v>
      </c>
      <c r="G75" s="5">
        <v>4</v>
      </c>
      <c r="H75" s="5">
        <v>9</v>
      </c>
      <c r="I75" s="5">
        <v>2</v>
      </c>
      <c r="J75" s="5">
        <f t="shared" si="3"/>
        <v>51</v>
      </c>
    </row>
    <row r="76" spans="3:10" x14ac:dyDescent="0.2">
      <c r="C76" s="3">
        <f>C75</f>
        <v>45835</v>
      </c>
      <c r="D76" s="4">
        <v>0.41666666666666702</v>
      </c>
      <c r="E76" s="5">
        <v>57</v>
      </c>
      <c r="F76" s="5">
        <v>23</v>
      </c>
      <c r="G76" s="5">
        <v>12</v>
      </c>
      <c r="H76" s="5">
        <v>20</v>
      </c>
      <c r="I76" s="5">
        <v>6</v>
      </c>
      <c r="J76" s="5">
        <f t="shared" si="3"/>
        <v>118</v>
      </c>
    </row>
    <row r="77" spans="3:10" x14ac:dyDescent="0.2">
      <c r="C77" s="3">
        <f t="shared" ref="C77:C82" si="4">C76</f>
        <v>45835</v>
      </c>
      <c r="D77" s="4">
        <v>0.45833333333333298</v>
      </c>
      <c r="E77" s="5">
        <v>73</v>
      </c>
      <c r="F77" s="5">
        <v>20</v>
      </c>
      <c r="G77" s="5">
        <v>14</v>
      </c>
      <c r="H77" s="5">
        <v>21</v>
      </c>
      <c r="I77" s="5">
        <v>10</v>
      </c>
      <c r="J77" s="5">
        <f t="shared" si="3"/>
        <v>138</v>
      </c>
    </row>
    <row r="78" spans="3:10" x14ac:dyDescent="0.2">
      <c r="C78" s="3">
        <f t="shared" si="4"/>
        <v>45835</v>
      </c>
      <c r="D78" s="4">
        <v>0.54166666666666696</v>
      </c>
      <c r="E78" s="5">
        <v>65</v>
      </c>
      <c r="F78" s="5">
        <v>17</v>
      </c>
      <c r="G78" s="5">
        <v>12</v>
      </c>
      <c r="H78" s="5">
        <v>25</v>
      </c>
      <c r="I78" s="5">
        <v>15</v>
      </c>
      <c r="J78" s="5">
        <f t="shared" si="3"/>
        <v>134</v>
      </c>
    </row>
    <row r="79" spans="3:10" x14ac:dyDescent="0.2">
      <c r="C79" s="3">
        <f t="shared" si="4"/>
        <v>45835</v>
      </c>
      <c r="D79" s="4">
        <v>0.58333333333333304</v>
      </c>
      <c r="E79" s="5">
        <v>61</v>
      </c>
      <c r="F79" s="5">
        <v>17</v>
      </c>
      <c r="G79" s="5">
        <v>14</v>
      </c>
      <c r="H79" s="5">
        <v>26</v>
      </c>
      <c r="I79" s="5">
        <v>10</v>
      </c>
      <c r="J79" s="5">
        <f t="shared" si="3"/>
        <v>128</v>
      </c>
    </row>
    <row r="80" spans="3:10" x14ac:dyDescent="0.2">
      <c r="C80" s="3">
        <f t="shared" si="4"/>
        <v>45835</v>
      </c>
      <c r="D80" s="4">
        <v>0.625</v>
      </c>
      <c r="E80" s="5">
        <v>60</v>
      </c>
      <c r="F80" s="5">
        <v>17</v>
      </c>
      <c r="G80" s="5">
        <v>11</v>
      </c>
      <c r="H80" s="5">
        <v>19</v>
      </c>
      <c r="I80" s="5">
        <v>10</v>
      </c>
      <c r="J80" s="5">
        <f t="shared" si="3"/>
        <v>117</v>
      </c>
    </row>
    <row r="81" spans="3:10" x14ac:dyDescent="0.2">
      <c r="C81" s="3">
        <f t="shared" si="4"/>
        <v>45835</v>
      </c>
      <c r="D81" s="4">
        <v>0.66666666666666696</v>
      </c>
      <c r="E81" s="5">
        <v>54</v>
      </c>
      <c r="F81" s="5">
        <v>11</v>
      </c>
      <c r="G81" s="5">
        <v>7</v>
      </c>
      <c r="H81" s="5">
        <v>7</v>
      </c>
      <c r="I81" s="5">
        <v>3</v>
      </c>
      <c r="J81" s="5">
        <f t="shared" si="3"/>
        <v>82</v>
      </c>
    </row>
    <row r="82" spans="3:10" x14ac:dyDescent="0.2">
      <c r="C82" s="3">
        <f t="shared" si="4"/>
        <v>45835</v>
      </c>
      <c r="D82" s="4">
        <v>0.70833333333333337</v>
      </c>
      <c r="E82" s="5">
        <v>35</v>
      </c>
      <c r="F82" s="5">
        <v>5</v>
      </c>
      <c r="G82" s="5">
        <v>3</v>
      </c>
      <c r="H82" s="5">
        <v>5</v>
      </c>
      <c r="I82" s="5">
        <v>3</v>
      </c>
      <c r="J82" s="5">
        <f t="shared" si="3"/>
        <v>51</v>
      </c>
    </row>
    <row r="83" spans="3:10" x14ac:dyDescent="0.2">
      <c r="C83" s="3" t="s">
        <v>9</v>
      </c>
      <c r="D83" s="4">
        <v>0.375</v>
      </c>
      <c r="E83" s="5">
        <v>42</v>
      </c>
      <c r="F83" s="5">
        <v>7</v>
      </c>
      <c r="G83" s="5">
        <v>10</v>
      </c>
      <c r="H83" s="5">
        <v>7</v>
      </c>
      <c r="I83" s="5">
        <v>11</v>
      </c>
      <c r="J83" s="5">
        <f t="shared" si="3"/>
        <v>77</v>
      </c>
    </row>
    <row r="84" spans="3:10" x14ac:dyDescent="0.2">
      <c r="C84" s="3" t="s">
        <v>9</v>
      </c>
      <c r="D84" s="4">
        <v>0.41666666666666702</v>
      </c>
      <c r="E84" s="5">
        <v>69</v>
      </c>
      <c r="F84" s="5">
        <v>10</v>
      </c>
      <c r="G84" s="5">
        <v>13</v>
      </c>
      <c r="H84" s="5">
        <v>11</v>
      </c>
      <c r="I84" s="5">
        <v>16</v>
      </c>
      <c r="J84" s="5">
        <f t="shared" si="3"/>
        <v>119</v>
      </c>
    </row>
    <row r="85" spans="3:10" x14ac:dyDescent="0.2">
      <c r="C85" s="3" t="s">
        <v>9</v>
      </c>
      <c r="D85" s="4">
        <v>0.45833333333333298</v>
      </c>
      <c r="E85" s="5">
        <v>74</v>
      </c>
      <c r="F85" s="5">
        <v>15</v>
      </c>
      <c r="G85" s="5">
        <v>14</v>
      </c>
      <c r="H85" s="5">
        <v>14</v>
      </c>
      <c r="I85" s="5">
        <v>16</v>
      </c>
      <c r="J85" s="5">
        <f t="shared" si="3"/>
        <v>133</v>
      </c>
    </row>
    <row r="86" spans="3:10" x14ac:dyDescent="0.2">
      <c r="C86" s="3" t="s">
        <v>9</v>
      </c>
      <c r="D86" s="4">
        <v>0.54166666666666696</v>
      </c>
      <c r="E86" s="5">
        <v>75</v>
      </c>
      <c r="F86" s="5">
        <v>14</v>
      </c>
      <c r="G86" s="5">
        <v>14</v>
      </c>
      <c r="H86" s="5">
        <v>12</v>
      </c>
      <c r="I86" s="5">
        <v>15</v>
      </c>
      <c r="J86" s="5">
        <f t="shared" si="3"/>
        <v>130</v>
      </c>
    </row>
    <row r="87" spans="3:10" x14ac:dyDescent="0.2">
      <c r="C87" s="3" t="s">
        <v>9</v>
      </c>
      <c r="D87" s="4">
        <v>0.58333333333333304</v>
      </c>
      <c r="E87" s="5">
        <v>76</v>
      </c>
      <c r="F87" s="5">
        <v>18</v>
      </c>
      <c r="G87" s="5">
        <v>12</v>
      </c>
      <c r="H87" s="5">
        <v>15</v>
      </c>
      <c r="I87" s="5">
        <v>19</v>
      </c>
      <c r="J87" s="5">
        <f t="shared" si="3"/>
        <v>140</v>
      </c>
    </row>
    <row r="88" spans="3:10" x14ac:dyDescent="0.2">
      <c r="C88" s="3" t="s">
        <v>9</v>
      </c>
      <c r="D88" s="4">
        <v>0.625</v>
      </c>
      <c r="E88" s="5">
        <v>75</v>
      </c>
      <c r="F88" s="5">
        <v>22</v>
      </c>
      <c r="G88" s="5">
        <v>15</v>
      </c>
      <c r="H88" s="5">
        <v>16</v>
      </c>
      <c r="I88" s="5">
        <v>20</v>
      </c>
      <c r="J88" s="5">
        <f t="shared" si="3"/>
        <v>148</v>
      </c>
    </row>
    <row r="89" spans="3:10" x14ac:dyDescent="0.2">
      <c r="C89" s="3" t="s">
        <v>9</v>
      </c>
      <c r="D89" s="4">
        <v>0.66666666666666696</v>
      </c>
      <c r="E89" s="5">
        <v>73</v>
      </c>
      <c r="F89" s="5">
        <v>18</v>
      </c>
      <c r="G89" s="5">
        <v>12</v>
      </c>
      <c r="H89" s="5">
        <v>13</v>
      </c>
      <c r="I89" s="5">
        <v>19</v>
      </c>
      <c r="J89" s="5">
        <f t="shared" si="3"/>
        <v>135</v>
      </c>
    </row>
    <row r="90" spans="3:10" x14ac:dyDescent="0.2">
      <c r="C90" s="3" t="s">
        <v>9</v>
      </c>
      <c r="D90" s="4">
        <v>0.9375</v>
      </c>
      <c r="E90" s="5">
        <v>10</v>
      </c>
      <c r="F90" s="5">
        <v>2</v>
      </c>
      <c r="G90" s="5">
        <v>0</v>
      </c>
      <c r="H90" s="5">
        <v>3</v>
      </c>
      <c r="I90" s="5">
        <v>1</v>
      </c>
      <c r="J90" s="5">
        <f t="shared" si="3"/>
        <v>16</v>
      </c>
    </row>
    <row r="91" spans="3:10" x14ac:dyDescent="0.2">
      <c r="C91" s="3" t="s">
        <v>10</v>
      </c>
      <c r="D91" s="4">
        <v>0.27083333333333331</v>
      </c>
      <c r="E91" s="5">
        <v>7</v>
      </c>
      <c r="F91" s="5">
        <v>1</v>
      </c>
      <c r="G91" s="5">
        <v>0</v>
      </c>
      <c r="H91" s="5">
        <v>4</v>
      </c>
      <c r="I91" s="5">
        <v>1</v>
      </c>
      <c r="J91" s="5">
        <f t="shared" si="3"/>
        <v>13</v>
      </c>
    </row>
    <row r="92" spans="3:10" x14ac:dyDescent="0.2">
      <c r="C92" s="3" t="s">
        <v>10</v>
      </c>
      <c r="D92" s="4">
        <v>0.375</v>
      </c>
      <c r="E92" s="5">
        <v>61</v>
      </c>
      <c r="F92" s="5">
        <v>7</v>
      </c>
      <c r="G92" s="5">
        <v>8</v>
      </c>
      <c r="H92" s="5">
        <v>8</v>
      </c>
      <c r="I92" s="5">
        <v>7</v>
      </c>
      <c r="J92" s="5">
        <f t="shared" si="3"/>
        <v>91</v>
      </c>
    </row>
    <row r="93" spans="3:10" x14ac:dyDescent="0.2">
      <c r="C93" s="3" t="s">
        <v>10</v>
      </c>
      <c r="D93" s="4">
        <v>0.41666666666666669</v>
      </c>
      <c r="E93" s="5">
        <v>69</v>
      </c>
      <c r="F93" s="5">
        <v>11</v>
      </c>
      <c r="G93" s="5">
        <v>9</v>
      </c>
      <c r="H93" s="5">
        <v>8</v>
      </c>
      <c r="I93" s="5">
        <v>16</v>
      </c>
      <c r="J93" s="5">
        <f t="shared" si="3"/>
        <v>113</v>
      </c>
    </row>
    <row r="94" spans="3:10" x14ac:dyDescent="0.2">
      <c r="C94" s="3" t="s">
        <v>10</v>
      </c>
      <c r="D94" s="4">
        <v>0.45833333333333331</v>
      </c>
      <c r="E94" s="5">
        <v>70</v>
      </c>
      <c r="F94" s="5">
        <v>12</v>
      </c>
      <c r="G94" s="5">
        <v>9</v>
      </c>
      <c r="H94" s="5">
        <v>14</v>
      </c>
      <c r="I94" s="5">
        <v>17</v>
      </c>
      <c r="J94" s="5">
        <f t="shared" si="3"/>
        <v>122</v>
      </c>
    </row>
    <row r="95" spans="3:10" x14ac:dyDescent="0.2">
      <c r="C95" s="3" t="s">
        <v>10</v>
      </c>
      <c r="D95" s="4">
        <v>0.5</v>
      </c>
      <c r="E95" s="5">
        <v>69</v>
      </c>
      <c r="F95" s="5">
        <v>10</v>
      </c>
      <c r="G95" s="5">
        <v>11</v>
      </c>
      <c r="H95" s="5">
        <v>13</v>
      </c>
      <c r="I95" s="5">
        <v>15</v>
      </c>
      <c r="J95" s="5">
        <f t="shared" si="3"/>
        <v>118</v>
      </c>
    </row>
    <row r="96" spans="3:10" x14ac:dyDescent="0.2">
      <c r="C96" s="3" t="s">
        <v>10</v>
      </c>
      <c r="D96" s="4">
        <v>0.54166666666666663</v>
      </c>
      <c r="E96" s="5">
        <v>70</v>
      </c>
      <c r="F96" s="5">
        <v>10</v>
      </c>
      <c r="G96" s="5">
        <v>12</v>
      </c>
      <c r="H96" s="5">
        <v>14</v>
      </c>
      <c r="I96" s="5">
        <v>15</v>
      </c>
      <c r="J96" s="5">
        <f t="shared" si="3"/>
        <v>121</v>
      </c>
    </row>
    <row r="97" spans="3:10" x14ac:dyDescent="0.2">
      <c r="C97" s="3" t="s">
        <v>10</v>
      </c>
      <c r="D97" s="4">
        <v>0.58333333333333337</v>
      </c>
      <c r="E97" s="5">
        <v>67</v>
      </c>
      <c r="F97" s="5">
        <v>7</v>
      </c>
      <c r="G97" s="5">
        <v>10</v>
      </c>
      <c r="H97" s="5">
        <v>15</v>
      </c>
      <c r="I97" s="5">
        <v>15</v>
      </c>
      <c r="J97" s="5">
        <f t="shared" si="3"/>
        <v>114</v>
      </c>
    </row>
    <row r="98" spans="3:10" x14ac:dyDescent="0.2">
      <c r="C98" s="3" t="s">
        <v>10</v>
      </c>
      <c r="D98" s="4">
        <v>0.625</v>
      </c>
      <c r="E98" s="5">
        <v>68</v>
      </c>
      <c r="F98" s="5">
        <v>7</v>
      </c>
      <c r="G98" s="5">
        <v>9</v>
      </c>
      <c r="H98" s="5">
        <v>12</v>
      </c>
      <c r="I98" s="5">
        <v>13</v>
      </c>
      <c r="J98" s="5">
        <f t="shared" si="3"/>
        <v>109</v>
      </c>
    </row>
    <row r="99" spans="3:10" x14ac:dyDescent="0.2">
      <c r="C99" s="3" t="s">
        <v>10</v>
      </c>
      <c r="D99" s="4">
        <v>0.66666666666666663</v>
      </c>
      <c r="E99" s="5">
        <v>62</v>
      </c>
      <c r="F99" s="5">
        <v>6</v>
      </c>
      <c r="G99" s="5">
        <v>9</v>
      </c>
      <c r="H99" s="5">
        <v>11</v>
      </c>
      <c r="I99" s="5">
        <v>12</v>
      </c>
      <c r="J99" s="5">
        <f t="shared" si="3"/>
        <v>100</v>
      </c>
    </row>
    <row r="100" spans="3:10" x14ac:dyDescent="0.2">
      <c r="C100" s="3" t="s">
        <v>10</v>
      </c>
      <c r="D100" s="4">
        <v>0.70833333333333337</v>
      </c>
      <c r="E100" s="5">
        <v>56</v>
      </c>
      <c r="F100" s="5">
        <v>5</v>
      </c>
      <c r="G100" s="5">
        <v>8</v>
      </c>
      <c r="H100" s="5">
        <v>10</v>
      </c>
      <c r="I100" s="5">
        <v>8</v>
      </c>
      <c r="J100" s="5">
        <f t="shared" si="3"/>
        <v>87</v>
      </c>
    </row>
    <row r="101" spans="3:10" x14ac:dyDescent="0.2">
      <c r="C101" s="3">
        <f>C75+3</f>
        <v>45838</v>
      </c>
      <c r="D101" s="4">
        <v>0.375</v>
      </c>
      <c r="E101" s="5">
        <v>44</v>
      </c>
      <c r="F101" s="5">
        <v>9</v>
      </c>
      <c r="G101" s="5">
        <v>12</v>
      </c>
      <c r="H101" s="5">
        <v>9</v>
      </c>
      <c r="I101" s="5">
        <v>4</v>
      </c>
      <c r="J101" s="5">
        <f t="shared" si="3"/>
        <v>78</v>
      </c>
    </row>
    <row r="102" spans="3:10" x14ac:dyDescent="0.2">
      <c r="C102" s="3">
        <f>C101</f>
        <v>45838</v>
      </c>
      <c r="D102" s="4">
        <v>0.41666666666666702</v>
      </c>
      <c r="E102" s="5">
        <v>57</v>
      </c>
      <c r="F102" s="5">
        <v>19</v>
      </c>
      <c r="G102" s="5">
        <v>11</v>
      </c>
      <c r="H102" s="5">
        <v>13</v>
      </c>
      <c r="I102" s="5">
        <v>13</v>
      </c>
      <c r="J102" s="5">
        <f t="shared" ref="J102:J108" si="5">SUM(E102:I102)</f>
        <v>113</v>
      </c>
    </row>
    <row r="103" spans="3:10" x14ac:dyDescent="0.2">
      <c r="C103" s="3">
        <f t="shared" ref="C103:C108" si="6">C102</f>
        <v>45838</v>
      </c>
      <c r="D103" s="4">
        <v>0.45833333333333298</v>
      </c>
      <c r="E103" s="5">
        <v>70</v>
      </c>
      <c r="F103" s="5">
        <v>20</v>
      </c>
      <c r="G103" s="5">
        <v>13</v>
      </c>
      <c r="H103" s="5">
        <v>11</v>
      </c>
      <c r="I103" s="5">
        <v>12</v>
      </c>
      <c r="J103" s="5">
        <f t="shared" si="5"/>
        <v>126</v>
      </c>
    </row>
    <row r="104" spans="3:10" x14ac:dyDescent="0.2">
      <c r="C104" s="3">
        <f t="shared" si="6"/>
        <v>45838</v>
      </c>
      <c r="D104" s="4">
        <v>0.54166666666666696</v>
      </c>
      <c r="E104" s="5">
        <v>65</v>
      </c>
      <c r="F104" s="5">
        <v>16</v>
      </c>
      <c r="G104" s="5">
        <v>13</v>
      </c>
      <c r="H104" s="5">
        <v>15</v>
      </c>
      <c r="I104" s="5">
        <v>11</v>
      </c>
      <c r="J104" s="5">
        <f t="shared" si="5"/>
        <v>120</v>
      </c>
    </row>
    <row r="105" spans="3:10" x14ac:dyDescent="0.2">
      <c r="C105" s="3">
        <f t="shared" si="6"/>
        <v>45838</v>
      </c>
      <c r="D105" s="4">
        <v>0.58333333333333304</v>
      </c>
      <c r="E105" s="5">
        <v>66</v>
      </c>
      <c r="F105" s="5">
        <v>20</v>
      </c>
      <c r="G105" s="5">
        <v>11</v>
      </c>
      <c r="H105" s="5">
        <v>18</v>
      </c>
      <c r="I105" s="5">
        <v>15</v>
      </c>
      <c r="J105" s="5">
        <f t="shared" si="5"/>
        <v>130</v>
      </c>
    </row>
    <row r="106" spans="3:10" x14ac:dyDescent="0.2">
      <c r="C106" s="3">
        <f t="shared" si="6"/>
        <v>45838</v>
      </c>
      <c r="D106" s="4">
        <v>0.625</v>
      </c>
      <c r="E106" s="5">
        <v>60</v>
      </c>
      <c r="F106" s="5">
        <v>17</v>
      </c>
      <c r="G106" s="5">
        <v>12</v>
      </c>
      <c r="H106" s="5">
        <v>13</v>
      </c>
      <c r="I106" s="5">
        <v>9</v>
      </c>
      <c r="J106" s="5">
        <f t="shared" si="5"/>
        <v>111</v>
      </c>
    </row>
    <row r="107" spans="3:10" x14ac:dyDescent="0.2">
      <c r="C107" s="3">
        <f t="shared" si="6"/>
        <v>45838</v>
      </c>
      <c r="D107" s="4">
        <v>0.66666666666666696</v>
      </c>
      <c r="E107" s="5">
        <v>59</v>
      </c>
      <c r="F107" s="5">
        <v>11</v>
      </c>
      <c r="G107" s="5">
        <v>9</v>
      </c>
      <c r="H107" s="5">
        <v>6</v>
      </c>
      <c r="I107" s="5">
        <v>3</v>
      </c>
      <c r="J107" s="5">
        <f t="shared" si="5"/>
        <v>88</v>
      </c>
    </row>
    <row r="108" spans="3:10" x14ac:dyDescent="0.2">
      <c r="C108" s="3">
        <f t="shared" si="6"/>
        <v>45838</v>
      </c>
      <c r="D108" s="4">
        <v>0.70833333333333337</v>
      </c>
      <c r="E108" s="5">
        <v>21</v>
      </c>
      <c r="F108" s="5">
        <v>5</v>
      </c>
      <c r="G108" s="5">
        <v>9</v>
      </c>
      <c r="H108" s="5">
        <v>6</v>
      </c>
      <c r="I108" s="5">
        <v>2</v>
      </c>
      <c r="J108" s="5">
        <f t="shared" si="5"/>
        <v>43</v>
      </c>
    </row>
    <row r="109" spans="3:10" x14ac:dyDescent="0.2">
      <c r="C109" s="6" t="s">
        <v>8</v>
      </c>
      <c r="D109" s="10"/>
      <c r="E109" s="5">
        <f>SUBTOTAL(109,テーブル1[①])</f>
        <v>5727</v>
      </c>
      <c r="F109" s="5">
        <f>SUBTOTAL(109,テーブル1[②])</f>
        <v>1487</v>
      </c>
      <c r="G109" s="5">
        <f>SUBTOTAL(109,テーブル1[③])</f>
        <v>1025</v>
      </c>
      <c r="H109" s="5">
        <f>SUBTOTAL(109,テーブル1[⑤])</f>
        <v>1777</v>
      </c>
      <c r="I109" s="5">
        <f>SUBTOTAL(109,テーブル1[⑥])</f>
        <v>1180</v>
      </c>
      <c r="J109" s="5">
        <f>SUBTOTAL(109,テーブル1[合計])</f>
        <v>11547</v>
      </c>
    </row>
  </sheetData>
  <phoneticPr fontId="1"/>
  <conditionalFormatting sqref="D94:I96 D98:I100 C3:J90 C102:J108">
    <cfRule type="expression" dxfId="25" priority="12">
      <formula>$C3&lt;&gt;$C2</formula>
    </cfRule>
  </conditionalFormatting>
  <conditionalFormatting sqref="C93:C100">
    <cfRule type="expression" dxfId="24" priority="5">
      <formula>$C93&lt;&gt;$C92</formula>
    </cfRule>
  </conditionalFormatting>
  <conditionalFormatting sqref="C91:I91">
    <cfRule type="expression" dxfId="23" priority="17">
      <formula>$C91&lt;&gt;$C82</formula>
    </cfRule>
  </conditionalFormatting>
  <conditionalFormatting sqref="C92:I92">
    <cfRule type="expression" dxfId="22" priority="31">
      <formula>$C92&lt;&gt;#REF!</formula>
    </cfRule>
  </conditionalFormatting>
  <conditionalFormatting sqref="C101:J101">
    <cfRule type="expression" dxfId="21" priority="33">
      <formula>$C101&lt;&gt;$C82</formula>
    </cfRule>
  </conditionalFormatting>
  <conditionalFormatting sqref="D93:I93">
    <cfRule type="expression" dxfId="20" priority="32">
      <formula>$C93&lt;&gt;#REF!</formula>
    </cfRule>
  </conditionalFormatting>
  <conditionalFormatting sqref="D97:I97">
    <cfRule type="expression" dxfId="19" priority="35">
      <formula>$C97&lt;&gt;$C94</formula>
    </cfRule>
  </conditionalFormatting>
  <conditionalFormatting sqref="J91:J100">
    <cfRule type="expression" dxfId="18" priority="1">
      <formula>$C91&lt;&gt;$C90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rowBreaks count="2" manualBreakCount="2">
    <brk id="42" min="2" max="9" man="1"/>
    <brk id="82" min="2" max="9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R7.6.16~R7.6.30</vt:lpstr>
      <vt:lpstr>'R7.6.16~R7.6.30'!Print_Area</vt:lpstr>
      <vt:lpstr>'R7.6.16~R7.6.30'!Print_Titles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契約管財課</dc:creator>
  <cp:lastModifiedBy>契約管財課</cp:lastModifiedBy>
  <cp:lastPrinted>2026-02-26T01:36:26Z</cp:lastPrinted>
  <dcterms:created xsi:type="dcterms:W3CDTF">2020-06-03T05:42:37Z</dcterms:created>
  <dcterms:modified xsi:type="dcterms:W3CDTF">2026-02-27T06:17:53Z</dcterms:modified>
</cp:coreProperties>
</file>