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収税課\Desktop\"/>
    </mc:Choice>
  </mc:AlternateContent>
  <bookViews>
    <workbookView xWindow="0" yWindow="0" windowWidth="14220" windowHeight="5070"/>
  </bookViews>
  <sheets>
    <sheet name="計算シート" sheetId="1" r:id="rId1"/>
    <sheet name="記載例" sheetId="4" r:id="rId2"/>
  </sheets>
  <definedNames>
    <definedName name="_xlnm.Print_Area" localSheetId="0">計算シート!$A$1:$I$46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4" l="1"/>
  <c r="L16" i="4" s="1"/>
  <c r="H14" i="4"/>
  <c r="H13" i="4"/>
  <c r="H12" i="4"/>
  <c r="H11" i="4"/>
  <c r="H14" i="1"/>
  <c r="H13" i="1"/>
  <c r="H12" i="1"/>
  <c r="H11" i="1"/>
  <c r="K16" i="4" l="1"/>
  <c r="H16" i="4" s="1"/>
  <c r="H17" i="4" s="1"/>
  <c r="H20" i="4" s="1"/>
  <c r="H15" i="1"/>
  <c r="L16" i="1" s="1"/>
  <c r="K16" i="1" l="1"/>
  <c r="H16" i="1" s="1"/>
  <c r="H17" i="1" s="1"/>
  <c r="H20" i="1" s="1"/>
</calcChain>
</file>

<file path=xl/sharedStrings.xml><?xml version="1.0" encoding="utf-8"?>
<sst xmlns="http://schemas.openxmlformats.org/spreadsheetml/2006/main" count="88" uniqueCount="35">
  <si>
    <t>入力欄</t>
    <rPh sb="0" eb="2">
      <t>ニュウリョク</t>
    </rPh>
    <rPh sb="2" eb="3">
      <t>ラン</t>
    </rPh>
    <phoneticPr fontId="1"/>
  </si>
  <si>
    <t>１号</t>
    <rPh sb="1" eb="2">
      <t>ゴウ</t>
    </rPh>
    <phoneticPr fontId="1"/>
  </si>
  <si>
    <t>２号</t>
    <rPh sb="1" eb="2">
      <t>ゴウ</t>
    </rPh>
    <phoneticPr fontId="1"/>
  </si>
  <si>
    <t>３号</t>
    <rPh sb="1" eb="2">
      <t>ゴウ</t>
    </rPh>
    <phoneticPr fontId="1"/>
  </si>
  <si>
    <t>４号</t>
    <rPh sb="1" eb="2">
      <t>ゴウ</t>
    </rPh>
    <phoneticPr fontId="1"/>
  </si>
  <si>
    <t>５号</t>
    <rPh sb="1" eb="2">
      <t>ゴウ</t>
    </rPh>
    <phoneticPr fontId="1"/>
  </si>
  <si>
    <t>源泉所得税額</t>
    <rPh sb="0" eb="2">
      <t>ゲンセン</t>
    </rPh>
    <rPh sb="2" eb="4">
      <t>ショトク</t>
    </rPh>
    <rPh sb="4" eb="6">
      <t>ゼイガク</t>
    </rPh>
    <phoneticPr fontId="1"/>
  </si>
  <si>
    <t>住民税額</t>
    <rPh sb="0" eb="3">
      <t>ジュウミンゼイ</t>
    </rPh>
    <rPh sb="3" eb="4">
      <t>ガク</t>
    </rPh>
    <phoneticPr fontId="1"/>
  </si>
  <si>
    <t>社会保険料等</t>
    <rPh sb="0" eb="2">
      <t>シャカイ</t>
    </rPh>
    <rPh sb="4" eb="5">
      <t>リョウ</t>
    </rPh>
    <rPh sb="5" eb="6">
      <t>トウ</t>
    </rPh>
    <phoneticPr fontId="1"/>
  </si>
  <si>
    <t>家族数に対する金額</t>
    <rPh sb="0" eb="2">
      <t>カゾク</t>
    </rPh>
    <rPh sb="2" eb="3">
      <t>スウ</t>
    </rPh>
    <rPh sb="4" eb="5">
      <t>タイ</t>
    </rPh>
    <rPh sb="7" eb="9">
      <t>キンガク</t>
    </rPh>
    <phoneticPr fontId="1"/>
  </si>
  <si>
    <t>体面維持費</t>
    <rPh sb="0" eb="2">
      <t>タイメン</t>
    </rPh>
    <rPh sb="2" eb="5">
      <t>イジヒ</t>
    </rPh>
    <phoneticPr fontId="1"/>
  </si>
  <si>
    <t>項目</t>
    <rPh sb="0" eb="2">
      <t>コウモク</t>
    </rPh>
    <phoneticPr fontId="1"/>
  </si>
  <si>
    <t>金額（人数）</t>
    <rPh sb="0" eb="2">
      <t>キンガク</t>
    </rPh>
    <rPh sb="3" eb="5">
      <t>ニンズウ</t>
    </rPh>
    <phoneticPr fontId="1"/>
  </si>
  <si>
    <t>円</t>
    <rPh sb="0" eb="1">
      <t>エン</t>
    </rPh>
    <phoneticPr fontId="1"/>
  </si>
  <si>
    <t>人</t>
    <rPh sb="0" eb="1">
      <t>ニン</t>
    </rPh>
    <phoneticPr fontId="1"/>
  </si>
  <si>
    <t>差押禁止額の合計　※２</t>
    <rPh sb="0" eb="2">
      <t>サシオサエ</t>
    </rPh>
    <rPh sb="2" eb="4">
      <t>キンシ</t>
    </rPh>
    <rPh sb="4" eb="5">
      <t>ガク</t>
    </rPh>
    <rPh sb="6" eb="8">
      <t>ゴウケイ</t>
    </rPh>
    <phoneticPr fontId="1"/>
  </si>
  <si>
    <t>鎌ケ谷市に支払うべき差押履行額　（※１）－（※２）</t>
    <rPh sb="0" eb="4">
      <t>カマガヤシ</t>
    </rPh>
    <rPh sb="5" eb="7">
      <t>シハラ</t>
    </rPh>
    <rPh sb="10" eb="12">
      <t>サシオサエ</t>
    </rPh>
    <rPh sb="12" eb="14">
      <t>リコウ</t>
    </rPh>
    <rPh sb="14" eb="15">
      <t>ガク</t>
    </rPh>
    <phoneticPr fontId="1"/>
  </si>
  <si>
    <t>留意事項</t>
    <rPh sb="0" eb="2">
      <t>リュウイ</t>
    </rPh>
    <rPh sb="2" eb="4">
      <t>ジコウ</t>
    </rPh>
    <phoneticPr fontId="1"/>
  </si>
  <si>
    <t>連絡先　千葉県鎌ケ谷市新鎌ケ谷二丁目６番１号</t>
    <rPh sb="0" eb="3">
      <t>レンラクサキ</t>
    </rPh>
    <rPh sb="4" eb="7">
      <t>チバケン</t>
    </rPh>
    <rPh sb="7" eb="11">
      <t>カマガヤシ</t>
    </rPh>
    <rPh sb="11" eb="12">
      <t>シン</t>
    </rPh>
    <rPh sb="12" eb="15">
      <t>カマガヤ</t>
    </rPh>
    <rPh sb="15" eb="18">
      <t>ニチョウメ</t>
    </rPh>
    <rPh sb="19" eb="20">
      <t>バン</t>
    </rPh>
    <rPh sb="21" eb="22">
      <t>ゴウ</t>
    </rPh>
    <phoneticPr fontId="1"/>
  </si>
  <si>
    <t>TEL：０４７－４４５－１１６４（直通）</t>
    <rPh sb="17" eb="19">
      <t>チョクツウ</t>
    </rPh>
    <phoneticPr fontId="1"/>
  </si>
  <si>
    <t>FAX：０４７－４４５－１４００</t>
    <phoneticPr fontId="1"/>
  </si>
  <si>
    <t>②国税徴収法第７６条第１項に定める差押禁止財産</t>
    <rPh sb="1" eb="3">
      <t>コクゼイ</t>
    </rPh>
    <rPh sb="3" eb="5">
      <t>チョウシュウ</t>
    </rPh>
    <rPh sb="5" eb="6">
      <t>ホウ</t>
    </rPh>
    <rPh sb="6" eb="7">
      <t>ダイ</t>
    </rPh>
    <rPh sb="9" eb="10">
      <t>ジョウ</t>
    </rPh>
    <rPh sb="10" eb="11">
      <t>ダイ</t>
    </rPh>
    <rPh sb="12" eb="13">
      <t>コウ</t>
    </rPh>
    <rPh sb="14" eb="15">
      <t>サダ</t>
    </rPh>
    <rPh sb="17" eb="19">
      <t>サシオサエ</t>
    </rPh>
    <rPh sb="19" eb="21">
      <t>キンシ</t>
    </rPh>
    <rPh sb="21" eb="23">
      <t>ザイサン</t>
    </rPh>
    <phoneticPr fontId="1"/>
  </si>
  <si>
    <t>円</t>
    <rPh sb="0" eb="1">
      <t>エン</t>
    </rPh>
    <phoneticPr fontId="1"/>
  </si>
  <si>
    <t>TEL：０４７－４４５－１１４１</t>
    <phoneticPr fontId="1"/>
  </si>
  <si>
    <t>（代表番号になりますので、収税課収税係もしくは担当者を指名してください。）</t>
    <phoneticPr fontId="1"/>
  </si>
  <si>
    <t xml:space="preserve"> 　　　　　鎌ケ谷市役所　総務企画部　収税課</t>
    <rPh sb="6" eb="12">
      <t>カマガヤシヤクショ</t>
    </rPh>
    <rPh sb="13" eb="15">
      <t>ソウム</t>
    </rPh>
    <rPh sb="15" eb="17">
      <t>キカク</t>
    </rPh>
    <rPh sb="17" eb="18">
      <t>ブ</t>
    </rPh>
    <rPh sb="19" eb="21">
      <t>シュウゼイ</t>
    </rPh>
    <rPh sb="21" eb="22">
      <t>カ</t>
    </rPh>
    <phoneticPr fontId="1"/>
  </si>
  <si>
    <t>・差押履行額が－（マイナス）になった場合は、取立不可となりますので、取立不可の連絡をお願いいたします。
・給与と賞与両方を差押えしている場合は、合算した金額を入力してください。
・退職手当を差押えしてる場合は、本市で計算をいたしますので連絡をお願いいたします。</t>
    <rPh sb="1" eb="3">
      <t>サシオサエ</t>
    </rPh>
    <rPh sb="18" eb="20">
      <t>バアイ</t>
    </rPh>
    <rPh sb="22" eb="24">
      <t>トリタテ</t>
    </rPh>
    <rPh sb="24" eb="26">
      <t>フカ</t>
    </rPh>
    <rPh sb="34" eb="36">
      <t>トリタテ</t>
    </rPh>
    <rPh sb="36" eb="38">
      <t>フカ</t>
    </rPh>
    <rPh sb="39" eb="41">
      <t>レンラク</t>
    </rPh>
    <rPh sb="43" eb="44">
      <t>ネガ</t>
    </rPh>
    <rPh sb="53" eb="55">
      <t>キュウヨ</t>
    </rPh>
    <rPh sb="56" eb="58">
      <t>ショウヨ</t>
    </rPh>
    <rPh sb="58" eb="60">
      <t>リョウホウ</t>
    </rPh>
    <rPh sb="61" eb="63">
      <t>サシオサエ</t>
    </rPh>
    <rPh sb="68" eb="70">
      <t>バアイ</t>
    </rPh>
    <rPh sb="72" eb="74">
      <t>ガッサン</t>
    </rPh>
    <rPh sb="76" eb="78">
      <t>キンガク</t>
    </rPh>
    <rPh sb="79" eb="81">
      <t>ニュウリョク</t>
    </rPh>
    <rPh sb="90" eb="92">
      <t>タイショク</t>
    </rPh>
    <rPh sb="92" eb="94">
      <t>テアテ</t>
    </rPh>
    <rPh sb="95" eb="97">
      <t>サシオサエ</t>
    </rPh>
    <rPh sb="101" eb="103">
      <t>バアイ</t>
    </rPh>
    <rPh sb="108" eb="110">
      <t>ケイサン</t>
    </rPh>
    <phoneticPr fontId="1"/>
  </si>
  <si>
    <t>・差押履行額が－（マイナス）になった場合は、取立不可となりますので、取立不可の連絡をお願いいたします。
・給与と賞与両方を差押えしている場合は、合算した金額を入力してください。
・退職手当を差押えしてる場合は、本市で計算をいたしますので連絡をお願いいたします。</t>
    <rPh sb="1" eb="3">
      <t>サシオサエ</t>
    </rPh>
    <rPh sb="18" eb="20">
      <t>バアイ</t>
    </rPh>
    <rPh sb="22" eb="24">
      <t>トリタテ</t>
    </rPh>
    <rPh sb="24" eb="26">
      <t>フカ</t>
    </rPh>
    <rPh sb="34" eb="36">
      <t>トリタテ</t>
    </rPh>
    <rPh sb="36" eb="38">
      <t>フカ</t>
    </rPh>
    <rPh sb="39" eb="41">
      <t>レンラク</t>
    </rPh>
    <rPh sb="43" eb="44">
      <t>ネガ</t>
    </rPh>
    <phoneticPr fontId="1"/>
  </si>
  <si>
    <t>(鎌ケ谷市第三債務者試算用)給料等差押可能額計算書</t>
    <rPh sb="1" eb="5">
      <t>カマガヤシ</t>
    </rPh>
    <rPh sb="5" eb="6">
      <t>ダイ</t>
    </rPh>
    <rPh sb="6" eb="7">
      <t>サン</t>
    </rPh>
    <rPh sb="7" eb="10">
      <t>サイムシャ</t>
    </rPh>
    <rPh sb="10" eb="12">
      <t>シサン</t>
    </rPh>
    <rPh sb="12" eb="13">
      <t>ヨウ</t>
    </rPh>
    <rPh sb="14" eb="16">
      <t>キュウリョウ</t>
    </rPh>
    <rPh sb="16" eb="17">
      <t>トウ</t>
    </rPh>
    <rPh sb="17" eb="19">
      <t>サシオサエ</t>
    </rPh>
    <rPh sb="19" eb="22">
      <t>カノウガク</t>
    </rPh>
    <rPh sb="22" eb="25">
      <t>ケイサンショ</t>
    </rPh>
    <phoneticPr fontId="1"/>
  </si>
  <si>
    <t>給料等の月額</t>
    <rPh sb="0" eb="2">
      <t>キュウリョウ</t>
    </rPh>
    <rPh sb="2" eb="3">
      <t>トウ</t>
    </rPh>
    <rPh sb="4" eb="6">
      <t>ゲツガク</t>
    </rPh>
    <phoneticPr fontId="1"/>
  </si>
  <si>
    <t>所得税法の規定により源泉徴収される所得税額</t>
    <rPh sb="0" eb="2">
      <t>ショトク</t>
    </rPh>
    <rPh sb="2" eb="4">
      <t>ゼイホウ</t>
    </rPh>
    <rPh sb="5" eb="7">
      <t>キテイ</t>
    </rPh>
    <rPh sb="10" eb="12">
      <t>ゲンセン</t>
    </rPh>
    <rPh sb="12" eb="14">
      <t>チョウシュウ</t>
    </rPh>
    <rPh sb="17" eb="20">
      <t>ショトクゼイ</t>
    </rPh>
    <rPh sb="20" eb="21">
      <t>ガク</t>
    </rPh>
    <phoneticPr fontId="1"/>
  </si>
  <si>
    <t>地方税法の規定により特別徴収される市・県民税</t>
    <rPh sb="0" eb="3">
      <t>チホウゼイ</t>
    </rPh>
    <rPh sb="3" eb="4">
      <t>ホウ</t>
    </rPh>
    <rPh sb="5" eb="7">
      <t>キテイ</t>
    </rPh>
    <rPh sb="10" eb="12">
      <t>トクベツ</t>
    </rPh>
    <rPh sb="12" eb="14">
      <t>チョウシュウ</t>
    </rPh>
    <rPh sb="17" eb="18">
      <t>シ</t>
    </rPh>
    <rPh sb="19" eb="22">
      <t>ケンミンゼイ</t>
    </rPh>
    <phoneticPr fontId="1"/>
  </si>
  <si>
    <t>健康保険法その他の法律等の規定により給料等から控除される社会保険料額</t>
    <rPh sb="0" eb="2">
      <t>ケンコウ</t>
    </rPh>
    <rPh sb="2" eb="4">
      <t>ホケン</t>
    </rPh>
    <rPh sb="4" eb="5">
      <t>ホウ</t>
    </rPh>
    <rPh sb="7" eb="8">
      <t>タ</t>
    </rPh>
    <rPh sb="9" eb="11">
      <t>ホウリツ</t>
    </rPh>
    <rPh sb="11" eb="12">
      <t>トウ</t>
    </rPh>
    <rPh sb="13" eb="15">
      <t>キテイ</t>
    </rPh>
    <rPh sb="18" eb="20">
      <t>キュウリョウ</t>
    </rPh>
    <rPh sb="20" eb="21">
      <t>トウ</t>
    </rPh>
    <rPh sb="23" eb="25">
      <t>コウジョ</t>
    </rPh>
    <rPh sb="28" eb="30">
      <t>シャカイ</t>
    </rPh>
    <rPh sb="30" eb="32">
      <t>ホケン</t>
    </rPh>
    <rPh sb="32" eb="33">
      <t>リョウ</t>
    </rPh>
    <rPh sb="33" eb="34">
      <t>ガク</t>
    </rPh>
    <phoneticPr fontId="1"/>
  </si>
  <si>
    <t>国税徴収法施行令第３４条で定める金額
（本人含む）</t>
    <rPh sb="0" eb="2">
      <t>コクゼイ</t>
    </rPh>
    <rPh sb="2" eb="4">
      <t>チョウシュウ</t>
    </rPh>
    <rPh sb="4" eb="5">
      <t>ホウ</t>
    </rPh>
    <rPh sb="5" eb="8">
      <t>セコウレイ</t>
    </rPh>
    <rPh sb="8" eb="9">
      <t>ダイ</t>
    </rPh>
    <rPh sb="11" eb="12">
      <t>ジョウ</t>
    </rPh>
    <rPh sb="13" eb="14">
      <t>サダ</t>
    </rPh>
    <rPh sb="16" eb="18">
      <t>キンガク</t>
    </rPh>
    <rPh sb="20" eb="22">
      <t>ホンニン</t>
    </rPh>
    <rPh sb="22" eb="23">
      <t>フク</t>
    </rPh>
    <phoneticPr fontId="1"/>
  </si>
  <si>
    <t>①給料等の月額　※１</t>
    <rPh sb="1" eb="3">
      <t>キュウリョウ</t>
    </rPh>
    <rPh sb="3" eb="4">
      <t>トウ</t>
    </rPh>
    <rPh sb="5" eb="7">
      <t>ゲツガク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</si>
</sst>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lignment vertical="center"/>
    </xf>
    <xf numFmtId="38" fontId="2" fillId="0" borderId="1" xfId="0" applyNumberFormat="1" applyFont="1" applyBorder="1">
      <alignment vertical="center"/>
    </xf>
    <xf numFmtId="38" fontId="2" fillId="0" borderId="3" xfId="0" applyNumberFormat="1" applyFont="1" applyBorder="1">
      <alignment vertical="center"/>
    </xf>
    <xf numFmtId="38" fontId="2" fillId="0" borderId="8" xfId="0" applyNumberFormat="1" applyFont="1" applyBorder="1">
      <alignment vertical="center"/>
    </xf>
    <xf numFmtId="0" fontId="2" fillId="0" borderId="12" xfId="0" applyFont="1" applyBorder="1">
      <alignment vertical="center"/>
    </xf>
    <xf numFmtId="38" fontId="2" fillId="2" borderId="1" xfId="1" applyFont="1" applyFill="1" applyBorder="1">
      <alignment vertical="center"/>
    </xf>
    <xf numFmtId="0" fontId="2" fillId="2" borderId="8" xfId="0" applyFont="1" applyFill="1" applyBorder="1">
      <alignment vertical="center"/>
    </xf>
    <xf numFmtId="0" fontId="2" fillId="3" borderId="0" xfId="0" applyFont="1" applyFill="1" applyProtection="1">
      <alignment vertical="center"/>
    </xf>
    <xf numFmtId="38" fontId="2" fillId="0" borderId="11" xfId="0" quotePrefix="1" applyNumberFormat="1" applyFont="1" applyBorder="1">
      <alignment vertical="center"/>
    </xf>
    <xf numFmtId="38" fontId="2" fillId="2" borderId="1" xfId="1" applyFont="1" applyFill="1" applyBorder="1" applyProtection="1">
      <alignment vertical="center"/>
      <protection locked="0"/>
    </xf>
    <xf numFmtId="0" fontId="2" fillId="2" borderId="8" xfId="0" applyFont="1" applyFill="1" applyBorder="1" applyProtection="1">
      <alignment vertical="center"/>
      <protection locked="0"/>
    </xf>
    <xf numFmtId="0" fontId="0"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top" wrapText="1"/>
    </xf>
    <xf numFmtId="0" fontId="4"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323850</xdr:colOff>
      <xdr:row>3</xdr:row>
      <xdr:rowOff>228600</xdr:rowOff>
    </xdr:from>
    <xdr:to>
      <xdr:col>9</xdr:col>
      <xdr:colOff>1562100</xdr:colOff>
      <xdr:row>7</xdr:row>
      <xdr:rowOff>161925</xdr:rowOff>
    </xdr:to>
    <xdr:sp macro="" textlink="">
      <xdr:nvSpPr>
        <xdr:cNvPr id="2" name="テキスト ボックス 1"/>
        <xdr:cNvSpPr txBox="1"/>
      </xdr:nvSpPr>
      <xdr:spPr>
        <a:xfrm>
          <a:off x="6800850" y="819150"/>
          <a:ext cx="1238250" cy="13239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400"/>
            <a:t>欄に数字を入力してください。</a:t>
          </a:r>
        </a:p>
      </xdr:txBody>
    </xdr:sp>
    <xdr:clientData/>
  </xdr:twoCellAnchor>
  <xdr:twoCellAnchor>
    <xdr:from>
      <xdr:col>9</xdr:col>
      <xdr:colOff>419099</xdr:colOff>
      <xdr:row>4</xdr:row>
      <xdr:rowOff>38100</xdr:rowOff>
    </xdr:from>
    <xdr:to>
      <xdr:col>9</xdr:col>
      <xdr:colOff>1038224</xdr:colOff>
      <xdr:row>4</xdr:row>
      <xdr:rowOff>247650</xdr:rowOff>
    </xdr:to>
    <xdr:sp macro="" textlink="">
      <xdr:nvSpPr>
        <xdr:cNvPr id="3" name="正方形/長方形 2"/>
        <xdr:cNvSpPr/>
      </xdr:nvSpPr>
      <xdr:spPr>
        <a:xfrm>
          <a:off x="6896099" y="876300"/>
          <a:ext cx="619125" cy="20955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342900</xdr:colOff>
      <xdr:row>8</xdr:row>
      <xdr:rowOff>28575</xdr:rowOff>
    </xdr:from>
    <xdr:to>
      <xdr:col>9</xdr:col>
      <xdr:colOff>1581150</xdr:colOff>
      <xdr:row>12</xdr:row>
      <xdr:rowOff>142875</xdr:rowOff>
    </xdr:to>
    <xdr:sp macro="" textlink="">
      <xdr:nvSpPr>
        <xdr:cNvPr id="4" name="テキスト ボックス 3"/>
        <xdr:cNvSpPr txBox="1"/>
      </xdr:nvSpPr>
      <xdr:spPr>
        <a:xfrm>
          <a:off x="6819900" y="1857375"/>
          <a:ext cx="1238250" cy="11049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給与等の月額については、別シートの記載例を参考にしてください。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409575</xdr:colOff>
      <xdr:row>4</xdr:row>
      <xdr:rowOff>171450</xdr:rowOff>
    </xdr:from>
    <xdr:to>
      <xdr:col>10</xdr:col>
      <xdr:colOff>0</xdr:colOff>
      <xdr:row>8</xdr:row>
      <xdr:rowOff>0</xdr:rowOff>
    </xdr:to>
    <xdr:sp macro="" textlink="">
      <xdr:nvSpPr>
        <xdr:cNvPr id="2" name="テキスト ボックス 1"/>
        <xdr:cNvSpPr txBox="1"/>
      </xdr:nvSpPr>
      <xdr:spPr>
        <a:xfrm>
          <a:off x="6886575" y="1009650"/>
          <a:ext cx="2286000" cy="8191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給与等の月額は、総支給額を入力してください。</a:t>
          </a:r>
          <a:endParaRPr kumimoji="1" lang="en-US" altLang="ja-JP" sz="1100"/>
        </a:p>
        <a:p>
          <a:r>
            <a:rPr kumimoji="1" lang="ja-JP" altLang="en-US" sz="1100">
              <a:solidFill>
                <a:sysClr val="windowText" lastClr="000000"/>
              </a:solidFill>
            </a:rPr>
            <a:t>　　　　欄に入力してください。</a:t>
          </a:r>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xdr:twoCellAnchor>
  <xdr:twoCellAnchor>
    <xdr:from>
      <xdr:col>8</xdr:col>
      <xdr:colOff>9526</xdr:colOff>
      <xdr:row>4</xdr:row>
      <xdr:rowOff>123827</xdr:rowOff>
    </xdr:from>
    <xdr:to>
      <xdr:col>9</xdr:col>
      <xdr:colOff>409575</xdr:colOff>
      <xdr:row>6</xdr:row>
      <xdr:rowOff>85725</xdr:rowOff>
    </xdr:to>
    <xdr:cxnSp macro="">
      <xdr:nvCxnSpPr>
        <xdr:cNvPr id="4" name="直線矢印コネクタ 3"/>
        <xdr:cNvCxnSpPr>
          <a:stCxn id="2" idx="1"/>
        </xdr:cNvCxnSpPr>
      </xdr:nvCxnSpPr>
      <xdr:spPr>
        <a:xfrm flipH="1" flipV="1">
          <a:off x="6057901" y="962027"/>
          <a:ext cx="828674" cy="45719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28576</xdr:colOff>
      <xdr:row>5</xdr:row>
      <xdr:rowOff>142877</xdr:rowOff>
    </xdr:from>
    <xdr:to>
      <xdr:col>9</xdr:col>
      <xdr:colOff>409575</xdr:colOff>
      <xdr:row>6</xdr:row>
      <xdr:rowOff>85725</xdr:rowOff>
    </xdr:to>
    <xdr:cxnSp macro="">
      <xdr:nvCxnSpPr>
        <xdr:cNvPr id="6" name="直線矢印コネクタ 5"/>
        <xdr:cNvCxnSpPr>
          <a:stCxn id="2" idx="1"/>
        </xdr:cNvCxnSpPr>
      </xdr:nvCxnSpPr>
      <xdr:spPr>
        <a:xfrm flipH="1" flipV="1">
          <a:off x="6076951" y="1228727"/>
          <a:ext cx="809624" cy="19049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9526</xdr:colOff>
      <xdr:row>6</xdr:row>
      <xdr:rowOff>85725</xdr:rowOff>
    </xdr:from>
    <xdr:to>
      <xdr:col>9</xdr:col>
      <xdr:colOff>409575</xdr:colOff>
      <xdr:row>6</xdr:row>
      <xdr:rowOff>142876</xdr:rowOff>
    </xdr:to>
    <xdr:cxnSp macro="">
      <xdr:nvCxnSpPr>
        <xdr:cNvPr id="8" name="直線矢印コネクタ 7"/>
        <xdr:cNvCxnSpPr>
          <a:stCxn id="2" idx="1"/>
        </xdr:cNvCxnSpPr>
      </xdr:nvCxnSpPr>
      <xdr:spPr>
        <a:xfrm flipH="1">
          <a:off x="6057901" y="1419225"/>
          <a:ext cx="828674" cy="571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6</xdr:row>
      <xdr:rowOff>85725</xdr:rowOff>
    </xdr:from>
    <xdr:to>
      <xdr:col>9</xdr:col>
      <xdr:colOff>409575</xdr:colOff>
      <xdr:row>7</xdr:row>
      <xdr:rowOff>104775</xdr:rowOff>
    </xdr:to>
    <xdr:cxnSp macro="">
      <xdr:nvCxnSpPr>
        <xdr:cNvPr id="10" name="直線矢印コネクタ 9"/>
        <xdr:cNvCxnSpPr>
          <a:stCxn id="2" idx="1"/>
        </xdr:cNvCxnSpPr>
      </xdr:nvCxnSpPr>
      <xdr:spPr>
        <a:xfrm flipH="1">
          <a:off x="6067425" y="1419225"/>
          <a:ext cx="819150"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6</xdr:row>
      <xdr:rowOff>85725</xdr:rowOff>
    </xdr:from>
    <xdr:to>
      <xdr:col>9</xdr:col>
      <xdr:colOff>409575</xdr:colOff>
      <xdr:row>8</xdr:row>
      <xdr:rowOff>133350</xdr:rowOff>
    </xdr:to>
    <xdr:cxnSp macro="">
      <xdr:nvCxnSpPr>
        <xdr:cNvPr id="12" name="直線矢印コネクタ 11"/>
        <xdr:cNvCxnSpPr>
          <a:stCxn id="2" idx="1"/>
        </xdr:cNvCxnSpPr>
      </xdr:nvCxnSpPr>
      <xdr:spPr>
        <a:xfrm flipH="1">
          <a:off x="6067425" y="1419225"/>
          <a:ext cx="819150" cy="542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495300</xdr:colOff>
      <xdr:row>5</xdr:row>
      <xdr:rowOff>209551</xdr:rowOff>
    </xdr:from>
    <xdr:to>
      <xdr:col>9</xdr:col>
      <xdr:colOff>838200</xdr:colOff>
      <xdr:row>6</xdr:row>
      <xdr:rowOff>114301</xdr:rowOff>
    </xdr:to>
    <xdr:sp macro="" textlink="">
      <xdr:nvSpPr>
        <xdr:cNvPr id="13" name="正方形/長方形 12"/>
        <xdr:cNvSpPr/>
      </xdr:nvSpPr>
      <xdr:spPr>
        <a:xfrm>
          <a:off x="6972300" y="1428751"/>
          <a:ext cx="342900" cy="28575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476250</xdr:colOff>
      <xdr:row>13</xdr:row>
      <xdr:rowOff>200025</xdr:rowOff>
    </xdr:from>
    <xdr:to>
      <xdr:col>9</xdr:col>
      <xdr:colOff>1885950</xdr:colOff>
      <xdr:row>16</xdr:row>
      <xdr:rowOff>180975</xdr:rowOff>
    </xdr:to>
    <xdr:sp macro="" textlink="">
      <xdr:nvSpPr>
        <xdr:cNvPr id="14" name="テキスト ボックス 13"/>
        <xdr:cNvSpPr txBox="1"/>
      </xdr:nvSpPr>
      <xdr:spPr>
        <a:xfrm>
          <a:off x="6953250" y="3267075"/>
          <a:ext cx="1409700" cy="7239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自動計算されます。</a:t>
          </a:r>
        </a:p>
      </xdr:txBody>
    </xdr:sp>
    <xdr:clientData/>
  </xdr:twoCellAnchor>
  <xdr:twoCellAnchor>
    <xdr:from>
      <xdr:col>8</xdr:col>
      <xdr:colOff>28575</xdr:colOff>
      <xdr:row>10</xdr:row>
      <xdr:rowOff>133350</xdr:rowOff>
    </xdr:from>
    <xdr:to>
      <xdr:col>9</xdr:col>
      <xdr:colOff>476250</xdr:colOff>
      <xdr:row>15</xdr:row>
      <xdr:rowOff>66675</xdr:rowOff>
    </xdr:to>
    <xdr:cxnSp macro="">
      <xdr:nvCxnSpPr>
        <xdr:cNvPr id="16" name="直線矢印コネクタ 15"/>
        <xdr:cNvCxnSpPr>
          <a:stCxn id="14" idx="1"/>
        </xdr:cNvCxnSpPr>
      </xdr:nvCxnSpPr>
      <xdr:spPr>
        <a:xfrm flipH="1" flipV="1">
          <a:off x="6076950" y="2457450"/>
          <a:ext cx="876300" cy="1171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xdr:colOff>
      <xdr:row>11</xdr:row>
      <xdr:rowOff>161925</xdr:rowOff>
    </xdr:from>
    <xdr:to>
      <xdr:col>9</xdr:col>
      <xdr:colOff>476250</xdr:colOff>
      <xdr:row>15</xdr:row>
      <xdr:rowOff>66675</xdr:rowOff>
    </xdr:to>
    <xdr:cxnSp macro="">
      <xdr:nvCxnSpPr>
        <xdr:cNvPr id="18" name="直線矢印コネクタ 17"/>
        <xdr:cNvCxnSpPr>
          <a:stCxn id="14" idx="1"/>
        </xdr:cNvCxnSpPr>
      </xdr:nvCxnSpPr>
      <xdr:spPr>
        <a:xfrm flipH="1" flipV="1">
          <a:off x="6076950" y="2733675"/>
          <a:ext cx="876300" cy="895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xdr:colOff>
      <xdr:row>12</xdr:row>
      <xdr:rowOff>142875</xdr:rowOff>
    </xdr:from>
    <xdr:to>
      <xdr:col>9</xdr:col>
      <xdr:colOff>476250</xdr:colOff>
      <xdr:row>15</xdr:row>
      <xdr:rowOff>66675</xdr:rowOff>
    </xdr:to>
    <xdr:cxnSp macro="">
      <xdr:nvCxnSpPr>
        <xdr:cNvPr id="20" name="直線矢印コネクタ 19"/>
        <xdr:cNvCxnSpPr>
          <a:stCxn id="14" idx="1"/>
        </xdr:cNvCxnSpPr>
      </xdr:nvCxnSpPr>
      <xdr:spPr>
        <a:xfrm flipH="1" flipV="1">
          <a:off x="6076950" y="2962275"/>
          <a:ext cx="876300" cy="666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xdr:colOff>
      <xdr:row>13</xdr:row>
      <xdr:rowOff>152400</xdr:rowOff>
    </xdr:from>
    <xdr:to>
      <xdr:col>9</xdr:col>
      <xdr:colOff>476250</xdr:colOff>
      <xdr:row>15</xdr:row>
      <xdr:rowOff>66675</xdr:rowOff>
    </xdr:to>
    <xdr:cxnSp macro="">
      <xdr:nvCxnSpPr>
        <xdr:cNvPr id="22" name="直線矢印コネクタ 21"/>
        <xdr:cNvCxnSpPr>
          <a:stCxn id="14" idx="1"/>
        </xdr:cNvCxnSpPr>
      </xdr:nvCxnSpPr>
      <xdr:spPr>
        <a:xfrm flipH="1" flipV="1">
          <a:off x="6057900" y="3219450"/>
          <a:ext cx="895350" cy="409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14</xdr:row>
      <xdr:rowOff>123825</xdr:rowOff>
    </xdr:from>
    <xdr:to>
      <xdr:col>9</xdr:col>
      <xdr:colOff>476250</xdr:colOff>
      <xdr:row>15</xdr:row>
      <xdr:rowOff>66675</xdr:rowOff>
    </xdr:to>
    <xdr:cxnSp macro="">
      <xdr:nvCxnSpPr>
        <xdr:cNvPr id="24" name="直線矢印コネクタ 23"/>
        <xdr:cNvCxnSpPr>
          <a:stCxn id="14" idx="1"/>
        </xdr:cNvCxnSpPr>
      </xdr:nvCxnSpPr>
      <xdr:spPr>
        <a:xfrm flipH="1" flipV="1">
          <a:off x="6067425" y="3438525"/>
          <a:ext cx="885825"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xdr:colOff>
      <xdr:row>15</xdr:row>
      <xdr:rowOff>66675</xdr:rowOff>
    </xdr:from>
    <xdr:to>
      <xdr:col>9</xdr:col>
      <xdr:colOff>476250</xdr:colOff>
      <xdr:row>15</xdr:row>
      <xdr:rowOff>133350</xdr:rowOff>
    </xdr:to>
    <xdr:cxnSp macro="">
      <xdr:nvCxnSpPr>
        <xdr:cNvPr id="26" name="直線矢印コネクタ 25"/>
        <xdr:cNvCxnSpPr>
          <a:stCxn id="14" idx="1"/>
        </xdr:cNvCxnSpPr>
      </xdr:nvCxnSpPr>
      <xdr:spPr>
        <a:xfrm flipH="1">
          <a:off x="6076950" y="3629025"/>
          <a:ext cx="876300" cy="666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xdr:colOff>
      <xdr:row>15</xdr:row>
      <xdr:rowOff>66675</xdr:rowOff>
    </xdr:from>
    <xdr:to>
      <xdr:col>9</xdr:col>
      <xdr:colOff>476250</xdr:colOff>
      <xdr:row>16</xdr:row>
      <xdr:rowOff>114300</xdr:rowOff>
    </xdr:to>
    <xdr:cxnSp macro="">
      <xdr:nvCxnSpPr>
        <xdr:cNvPr id="28" name="直線矢印コネクタ 27"/>
        <xdr:cNvCxnSpPr>
          <a:stCxn id="14" idx="1"/>
        </xdr:cNvCxnSpPr>
      </xdr:nvCxnSpPr>
      <xdr:spPr>
        <a:xfrm flipH="1">
          <a:off x="6076950" y="3629025"/>
          <a:ext cx="876300" cy="295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xdr:colOff>
      <xdr:row>15</xdr:row>
      <xdr:rowOff>66675</xdr:rowOff>
    </xdr:from>
    <xdr:to>
      <xdr:col>9</xdr:col>
      <xdr:colOff>476250</xdr:colOff>
      <xdr:row>19</xdr:row>
      <xdr:rowOff>104775</xdr:rowOff>
    </xdr:to>
    <xdr:cxnSp macro="">
      <xdr:nvCxnSpPr>
        <xdr:cNvPr id="30" name="直線矢印コネクタ 29"/>
        <xdr:cNvCxnSpPr>
          <a:stCxn id="14" idx="1"/>
        </xdr:cNvCxnSpPr>
      </xdr:nvCxnSpPr>
      <xdr:spPr>
        <a:xfrm flipH="1">
          <a:off x="6076950" y="3629025"/>
          <a:ext cx="876300" cy="904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438150</xdr:colOff>
      <xdr:row>8</xdr:row>
      <xdr:rowOff>123825</xdr:rowOff>
    </xdr:from>
    <xdr:to>
      <xdr:col>10</xdr:col>
      <xdr:colOff>0</xdr:colOff>
      <xdr:row>13</xdr:row>
      <xdr:rowOff>104775</xdr:rowOff>
    </xdr:to>
    <xdr:sp macro="" textlink="">
      <xdr:nvSpPr>
        <xdr:cNvPr id="3" name="テキスト ボックス 2"/>
        <xdr:cNvSpPr txBox="1"/>
      </xdr:nvSpPr>
      <xdr:spPr>
        <a:xfrm>
          <a:off x="6915150" y="1952625"/>
          <a:ext cx="2257425" cy="12192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給与等の月額には、給与、賃金、歳費、諸手当（宿日直、扶養、職務、役付、超過勤務、危険、特殊勤務、通勤手当等）の合計を記載してください。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46"/>
  <sheetViews>
    <sheetView showGridLines="0" tabSelected="1" workbookViewId="0">
      <selection activeCell="H9" sqref="H9"/>
    </sheetView>
  </sheetViews>
  <sheetFormatPr defaultColWidth="0" defaultRowHeight="14.25" zeroHeight="1" x14ac:dyDescent="0.15"/>
  <cols>
    <col min="1" max="1" width="9" style="1" customWidth="1"/>
    <col min="2" max="2" width="9.125" style="1" customWidth="1"/>
    <col min="3" max="3" width="4.875" style="1" customWidth="1"/>
    <col min="4" max="4" width="9" style="1" customWidth="1"/>
    <col min="5" max="5" width="21" style="1" customWidth="1"/>
    <col min="6" max="6" width="0.25" style="1" customWidth="1"/>
    <col min="7" max="7" width="8.25" style="1" customWidth="1"/>
    <col min="8" max="8" width="17.875" style="1" customWidth="1"/>
    <col min="9" max="9" width="5.625" style="1" customWidth="1"/>
    <col min="10" max="10" width="25" style="1" customWidth="1"/>
    <col min="11" max="16384" width="9" style="1" hidden="1"/>
  </cols>
  <sheetData>
    <row r="1" spans="2:12" x14ac:dyDescent="0.15"/>
    <row r="2" spans="2:12" ht="17.25" x14ac:dyDescent="0.15">
      <c r="B2" s="27" t="s">
        <v>28</v>
      </c>
      <c r="C2" s="27"/>
      <c r="D2" s="27"/>
      <c r="E2" s="27"/>
      <c r="F2" s="27"/>
      <c r="G2" s="27"/>
      <c r="H2" s="27"/>
    </row>
    <row r="3" spans="2:12" ht="15" thickBot="1" x14ac:dyDescent="0.2"/>
    <row r="4" spans="2:12" ht="20.100000000000001" customHeight="1" x14ac:dyDescent="0.15">
      <c r="B4" s="28" t="s">
        <v>11</v>
      </c>
      <c r="C4" s="29"/>
      <c r="D4" s="29"/>
      <c r="E4" s="29"/>
      <c r="F4" s="29"/>
      <c r="G4" s="29"/>
      <c r="H4" s="3" t="s">
        <v>12</v>
      </c>
      <c r="I4" s="4"/>
    </row>
    <row r="5" spans="2:12" ht="30" customHeight="1" x14ac:dyDescent="0.15">
      <c r="B5" s="37" t="s">
        <v>0</v>
      </c>
      <c r="C5" s="20" t="s">
        <v>29</v>
      </c>
      <c r="D5" s="20"/>
      <c r="E5" s="20"/>
      <c r="F5" s="20"/>
      <c r="G5" s="20"/>
      <c r="H5" s="18"/>
      <c r="I5" s="5" t="s">
        <v>13</v>
      </c>
    </row>
    <row r="6" spans="2:12" ht="30" customHeight="1" x14ac:dyDescent="0.15">
      <c r="B6" s="37"/>
      <c r="C6" s="20" t="s">
        <v>30</v>
      </c>
      <c r="D6" s="20"/>
      <c r="E6" s="20"/>
      <c r="F6" s="20"/>
      <c r="G6" s="20"/>
      <c r="H6" s="18"/>
      <c r="I6" s="5" t="s">
        <v>13</v>
      </c>
    </row>
    <row r="7" spans="2:12" ht="30" customHeight="1" x14ac:dyDescent="0.15">
      <c r="B7" s="37"/>
      <c r="C7" s="20" t="s">
        <v>31</v>
      </c>
      <c r="D7" s="20"/>
      <c r="E7" s="20"/>
      <c r="F7" s="20"/>
      <c r="G7" s="20"/>
      <c r="H7" s="18"/>
      <c r="I7" s="5" t="s">
        <v>13</v>
      </c>
    </row>
    <row r="8" spans="2:12" ht="30" customHeight="1" x14ac:dyDescent="0.15">
      <c r="B8" s="37"/>
      <c r="C8" s="21" t="s">
        <v>32</v>
      </c>
      <c r="D8" s="21"/>
      <c r="E8" s="21"/>
      <c r="F8" s="21"/>
      <c r="G8" s="21"/>
      <c r="H8" s="18"/>
      <c r="I8" s="5" t="s">
        <v>13</v>
      </c>
    </row>
    <row r="9" spans="2:12" ht="30" customHeight="1" thickBot="1" x14ac:dyDescent="0.2">
      <c r="B9" s="38"/>
      <c r="C9" s="22" t="s">
        <v>33</v>
      </c>
      <c r="D9" s="22"/>
      <c r="E9" s="22"/>
      <c r="F9" s="22"/>
      <c r="G9" s="22"/>
      <c r="H9" s="19"/>
      <c r="I9" s="6" t="s">
        <v>14</v>
      </c>
    </row>
    <row r="10" spans="2:12" ht="20.100000000000001" customHeight="1" thickBot="1" x14ac:dyDescent="0.2"/>
    <row r="11" spans="2:12" ht="20.100000000000001" customHeight="1" x14ac:dyDescent="0.15">
      <c r="B11" s="34" t="s">
        <v>34</v>
      </c>
      <c r="C11" s="35"/>
      <c r="D11" s="35"/>
      <c r="E11" s="35"/>
      <c r="F11" s="35"/>
      <c r="G11" s="35"/>
      <c r="H11" s="11" t="str">
        <f>IF(H5="","",ROUNDDOWN(H5,-3))</f>
        <v/>
      </c>
      <c r="I11" s="4" t="s">
        <v>22</v>
      </c>
    </row>
    <row r="12" spans="2:12" ht="20.100000000000001" customHeight="1" x14ac:dyDescent="0.15">
      <c r="B12" s="30" t="s">
        <v>21</v>
      </c>
      <c r="C12" s="31"/>
      <c r="D12" s="2" t="s">
        <v>1</v>
      </c>
      <c r="E12" s="36" t="s">
        <v>6</v>
      </c>
      <c r="F12" s="36"/>
      <c r="G12" s="36"/>
      <c r="H12" s="10" t="str">
        <f>IF(H6="","",ROUNDUP(H6,-3))</f>
        <v/>
      </c>
      <c r="I12" s="5" t="s">
        <v>13</v>
      </c>
    </row>
    <row r="13" spans="2:12" ht="20.100000000000001" customHeight="1" x14ac:dyDescent="0.15">
      <c r="B13" s="30"/>
      <c r="C13" s="31"/>
      <c r="D13" s="2" t="s">
        <v>2</v>
      </c>
      <c r="E13" s="36" t="s">
        <v>7</v>
      </c>
      <c r="F13" s="36"/>
      <c r="G13" s="36"/>
      <c r="H13" s="10" t="str">
        <f>IF(H7="","",ROUNDUP(H7,-3))</f>
        <v/>
      </c>
      <c r="I13" s="5" t="s">
        <v>13</v>
      </c>
    </row>
    <row r="14" spans="2:12" ht="20.100000000000001" customHeight="1" x14ac:dyDescent="0.15">
      <c r="B14" s="30"/>
      <c r="C14" s="31"/>
      <c r="D14" s="2" t="s">
        <v>3</v>
      </c>
      <c r="E14" s="36" t="s">
        <v>8</v>
      </c>
      <c r="F14" s="36"/>
      <c r="G14" s="36"/>
      <c r="H14" s="10" t="str">
        <f>IF(H8="","",ROUNDUP(H8,-3))</f>
        <v/>
      </c>
      <c r="I14" s="5" t="s">
        <v>13</v>
      </c>
    </row>
    <row r="15" spans="2:12" ht="20.100000000000001" customHeight="1" x14ac:dyDescent="0.15">
      <c r="B15" s="30"/>
      <c r="C15" s="31"/>
      <c r="D15" s="2" t="s">
        <v>4</v>
      </c>
      <c r="E15" s="36" t="s">
        <v>9</v>
      </c>
      <c r="F15" s="36"/>
      <c r="G15" s="36"/>
      <c r="H15" s="2" t="str">
        <f>IF(H9="","",(IF(H9=1,100000,(45000*(H9-1)+100000))))</f>
        <v/>
      </c>
      <c r="I15" s="5" t="s">
        <v>13</v>
      </c>
    </row>
    <row r="16" spans="2:12" ht="20.100000000000001" customHeight="1" x14ac:dyDescent="0.15">
      <c r="B16" s="30"/>
      <c r="C16" s="31"/>
      <c r="D16" s="2" t="s">
        <v>5</v>
      </c>
      <c r="E16" s="36" t="s">
        <v>10</v>
      </c>
      <c r="F16" s="36"/>
      <c r="G16" s="36"/>
      <c r="H16" s="2" t="str">
        <f>IFERROR(IF(L16&gt;=K16,K16,L16)," ")</f>
        <v xml:space="preserve"> </v>
      </c>
      <c r="I16" s="5" t="s">
        <v>13</v>
      </c>
      <c r="K16" s="16" t="e">
        <f>ROUNDUP(((H11-SUM(H12:H15))*0.2),-3)</f>
        <v>#VALUE!</v>
      </c>
      <c r="L16" s="16" t="e">
        <f>H15*2</f>
        <v>#VALUE!</v>
      </c>
    </row>
    <row r="17" spans="2:9" ht="20.100000000000001" customHeight="1" thickBot="1" x14ac:dyDescent="0.2">
      <c r="B17" s="32"/>
      <c r="C17" s="33"/>
      <c r="D17" s="23" t="s">
        <v>15</v>
      </c>
      <c r="E17" s="23"/>
      <c r="F17" s="23"/>
      <c r="G17" s="23"/>
      <c r="H17" s="12" t="str">
        <f>IFERROR(ROUNDUP(H12+H13+H14+H15+H16,-3)," ")</f>
        <v xml:space="preserve"> </v>
      </c>
      <c r="I17" s="6" t="s">
        <v>13</v>
      </c>
    </row>
    <row r="18" spans="2:9" x14ac:dyDescent="0.15">
      <c r="B18" s="7"/>
      <c r="C18" s="7"/>
      <c r="D18" s="8"/>
      <c r="E18" s="8"/>
      <c r="F18" s="8"/>
      <c r="G18" s="8"/>
      <c r="H18" s="9"/>
      <c r="I18" s="9"/>
    </row>
    <row r="19" spans="2:9" ht="15" thickBot="1" x14ac:dyDescent="0.2"/>
    <row r="20" spans="2:9" ht="20.100000000000001" customHeight="1" thickBot="1" x14ac:dyDescent="0.2">
      <c r="B20" s="24" t="s">
        <v>16</v>
      </c>
      <c r="C20" s="25"/>
      <c r="D20" s="25"/>
      <c r="E20" s="25"/>
      <c r="F20" s="25"/>
      <c r="G20" s="25"/>
      <c r="H20" s="17" t="str">
        <f>IFERROR(H11-H17," ")</f>
        <v xml:space="preserve"> </v>
      </c>
      <c r="I20" s="13" t="s">
        <v>13</v>
      </c>
    </row>
    <row r="21" spans="2:9" x14ac:dyDescent="0.15"/>
    <row r="22" spans="2:9" x14ac:dyDescent="0.15"/>
    <row r="23" spans="2:9" x14ac:dyDescent="0.15">
      <c r="B23" s="1" t="s">
        <v>17</v>
      </c>
    </row>
    <row r="24" spans="2:9" x14ac:dyDescent="0.15">
      <c r="B24" s="26" t="s">
        <v>26</v>
      </c>
      <c r="C24" s="26"/>
      <c r="D24" s="26"/>
      <c r="E24" s="26"/>
      <c r="F24" s="26"/>
      <c r="G24" s="26"/>
      <c r="H24" s="26"/>
      <c r="I24" s="26"/>
    </row>
    <row r="25" spans="2:9" x14ac:dyDescent="0.15">
      <c r="B25" s="26"/>
      <c r="C25" s="26"/>
      <c r="D25" s="26"/>
      <c r="E25" s="26"/>
      <c r="F25" s="26"/>
      <c r="G25" s="26"/>
      <c r="H25" s="26"/>
      <c r="I25" s="26"/>
    </row>
    <row r="26" spans="2:9" x14ac:dyDescent="0.15">
      <c r="B26" s="26"/>
      <c r="C26" s="26"/>
      <c r="D26" s="26"/>
      <c r="E26" s="26"/>
      <c r="F26" s="26"/>
      <c r="G26" s="26"/>
      <c r="H26" s="26"/>
      <c r="I26" s="26"/>
    </row>
    <row r="27" spans="2:9" x14ac:dyDescent="0.15">
      <c r="B27" s="26"/>
      <c r="C27" s="26"/>
      <c r="D27" s="26"/>
      <c r="E27" s="26"/>
      <c r="F27" s="26"/>
      <c r="G27" s="26"/>
      <c r="H27" s="26"/>
      <c r="I27" s="26"/>
    </row>
    <row r="28" spans="2:9" ht="24.75" customHeight="1" x14ac:dyDescent="0.15">
      <c r="B28" s="26"/>
      <c r="C28" s="26"/>
      <c r="D28" s="26"/>
      <c r="E28" s="26"/>
      <c r="F28" s="26"/>
      <c r="G28" s="26"/>
      <c r="H28" s="26"/>
      <c r="I28" s="26"/>
    </row>
    <row r="29" spans="2:9" x14ac:dyDescent="0.15"/>
    <row r="30" spans="2:9" x14ac:dyDescent="0.15">
      <c r="B30" s="1" t="s">
        <v>18</v>
      </c>
    </row>
    <row r="31" spans="2:9" x14ac:dyDescent="0.15">
      <c r="B31" s="1" t="s">
        <v>25</v>
      </c>
    </row>
    <row r="32" spans="2:9" x14ac:dyDescent="0.15">
      <c r="B32" s="1" t="s">
        <v>23</v>
      </c>
    </row>
    <row r="33" spans="2:2" x14ac:dyDescent="0.15">
      <c r="B33" s="1" t="s">
        <v>24</v>
      </c>
    </row>
    <row r="34" spans="2:2" x14ac:dyDescent="0.15">
      <c r="B34" s="1" t="s">
        <v>19</v>
      </c>
    </row>
    <row r="35" spans="2:2" x14ac:dyDescent="0.15">
      <c r="B35" s="1" t="s">
        <v>20</v>
      </c>
    </row>
    <row r="36" spans="2:2" x14ac:dyDescent="0.15"/>
    <row r="37" spans="2:2" x14ac:dyDescent="0.15"/>
    <row r="38" spans="2:2" x14ac:dyDescent="0.15"/>
    <row r="39" spans="2:2" x14ac:dyDescent="0.15"/>
    <row r="40" spans="2:2" x14ac:dyDescent="0.15"/>
    <row r="41" spans="2:2" x14ac:dyDescent="0.15"/>
    <row r="42" spans="2:2" x14ac:dyDescent="0.15"/>
    <row r="43" spans="2:2" x14ac:dyDescent="0.15"/>
    <row r="44" spans="2:2" x14ac:dyDescent="0.15"/>
    <row r="45" spans="2:2" x14ac:dyDescent="0.15"/>
    <row r="46" spans="2:2" x14ac:dyDescent="0.15"/>
  </sheetData>
  <sheetProtection algorithmName="SHA-512" hashValue="q/7rtXIp8p0gD253RKiEzaZGtVYS/pRv+EIDsunlLSMjtS9sJNBKlkt2rWDY+HKU2tA8FaEDqDRJAKcq5bpTyg==" saltValue="IJ1HIXg/CfF2xJhmZpWafw==" spinCount="100000" sheet="1" objects="1" scenarios="1" selectLockedCells="1"/>
  <mergeCells count="18">
    <mergeCell ref="B24:I28"/>
    <mergeCell ref="B2:H2"/>
    <mergeCell ref="B4:G4"/>
    <mergeCell ref="B12:C17"/>
    <mergeCell ref="B11:G11"/>
    <mergeCell ref="E12:G12"/>
    <mergeCell ref="E13:G13"/>
    <mergeCell ref="E14:G14"/>
    <mergeCell ref="E15:G15"/>
    <mergeCell ref="E16:G16"/>
    <mergeCell ref="B5:B9"/>
    <mergeCell ref="C5:G5"/>
    <mergeCell ref="C6:G6"/>
    <mergeCell ref="C7:G7"/>
    <mergeCell ref="C8:G8"/>
    <mergeCell ref="C9:G9"/>
    <mergeCell ref="D17:G17"/>
    <mergeCell ref="B20:G20"/>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XFC37"/>
  <sheetViews>
    <sheetView showGridLines="0" workbookViewId="0">
      <selection activeCell="B2" sqref="B2:H2"/>
    </sheetView>
  </sheetViews>
  <sheetFormatPr defaultColWidth="0" defaultRowHeight="14.25" zeroHeight="1" x14ac:dyDescent="0.15"/>
  <cols>
    <col min="1" max="1" width="9" style="1" customWidth="1"/>
    <col min="2" max="2" width="9.125" style="1" customWidth="1"/>
    <col min="3" max="3" width="4.875" style="1" customWidth="1"/>
    <col min="4" max="4" width="9" style="1" customWidth="1"/>
    <col min="5" max="5" width="21" style="1" customWidth="1"/>
    <col min="6" max="6" width="0.25" style="1" customWidth="1"/>
    <col min="7" max="7" width="8.25" style="1" customWidth="1"/>
    <col min="8" max="8" width="17.875" style="1" customWidth="1"/>
    <col min="9" max="9" width="5.625" style="1" customWidth="1"/>
    <col min="10" max="10" width="35.375" style="1" customWidth="1"/>
    <col min="11" max="16383" width="9" style="1" hidden="1"/>
    <col min="16384" max="16384" width="2.625" style="1" hidden="1"/>
  </cols>
  <sheetData>
    <row r="1" spans="2:12" x14ac:dyDescent="0.15"/>
    <row r="2" spans="2:12" ht="17.25" x14ac:dyDescent="0.15">
      <c r="B2" s="27" t="s">
        <v>28</v>
      </c>
      <c r="C2" s="27"/>
      <c r="D2" s="27"/>
      <c r="E2" s="27"/>
      <c r="F2" s="27"/>
      <c r="G2" s="27"/>
      <c r="H2" s="27"/>
    </row>
    <row r="3" spans="2:12" ht="15" thickBot="1" x14ac:dyDescent="0.2"/>
    <row r="4" spans="2:12" ht="20.100000000000001" customHeight="1" x14ac:dyDescent="0.15">
      <c r="B4" s="28" t="s">
        <v>11</v>
      </c>
      <c r="C4" s="29"/>
      <c r="D4" s="29"/>
      <c r="E4" s="29"/>
      <c r="F4" s="29"/>
      <c r="G4" s="29"/>
      <c r="H4" s="3" t="s">
        <v>12</v>
      </c>
      <c r="I4" s="4"/>
    </row>
    <row r="5" spans="2:12" ht="30" customHeight="1" x14ac:dyDescent="0.15">
      <c r="B5" s="37" t="s">
        <v>0</v>
      </c>
      <c r="C5" s="20" t="s">
        <v>29</v>
      </c>
      <c r="D5" s="20"/>
      <c r="E5" s="20"/>
      <c r="F5" s="20"/>
      <c r="G5" s="20"/>
      <c r="H5" s="14">
        <v>315800</v>
      </c>
      <c r="I5" s="5" t="s">
        <v>13</v>
      </c>
    </row>
    <row r="6" spans="2:12" ht="30" customHeight="1" x14ac:dyDescent="0.15">
      <c r="B6" s="37"/>
      <c r="C6" s="20" t="s">
        <v>30</v>
      </c>
      <c r="D6" s="20"/>
      <c r="E6" s="20"/>
      <c r="F6" s="20"/>
      <c r="G6" s="20"/>
      <c r="H6" s="14">
        <v>12150</v>
      </c>
      <c r="I6" s="5" t="s">
        <v>13</v>
      </c>
    </row>
    <row r="7" spans="2:12" ht="30" customHeight="1" x14ac:dyDescent="0.15">
      <c r="B7" s="37"/>
      <c r="C7" s="20" t="s">
        <v>31</v>
      </c>
      <c r="D7" s="20"/>
      <c r="E7" s="20"/>
      <c r="F7" s="20"/>
      <c r="G7" s="20"/>
      <c r="H7" s="14">
        <v>16000</v>
      </c>
      <c r="I7" s="5" t="s">
        <v>13</v>
      </c>
    </row>
    <row r="8" spans="2:12" ht="30" customHeight="1" x14ac:dyDescent="0.15">
      <c r="B8" s="37"/>
      <c r="C8" s="21" t="s">
        <v>32</v>
      </c>
      <c r="D8" s="21"/>
      <c r="E8" s="21"/>
      <c r="F8" s="21"/>
      <c r="G8" s="21"/>
      <c r="H8" s="14">
        <v>56545</v>
      </c>
      <c r="I8" s="5" t="s">
        <v>13</v>
      </c>
    </row>
    <row r="9" spans="2:12" ht="30" customHeight="1" thickBot="1" x14ac:dyDescent="0.2">
      <c r="B9" s="38"/>
      <c r="C9" s="22" t="s">
        <v>33</v>
      </c>
      <c r="D9" s="22"/>
      <c r="E9" s="22"/>
      <c r="F9" s="22"/>
      <c r="G9" s="22"/>
      <c r="H9" s="15">
        <v>2</v>
      </c>
      <c r="I9" s="6" t="s">
        <v>14</v>
      </c>
    </row>
    <row r="10" spans="2:12" ht="20.100000000000001" customHeight="1" thickBot="1" x14ac:dyDescent="0.2"/>
    <row r="11" spans="2:12" ht="20.100000000000001" customHeight="1" x14ac:dyDescent="0.15">
      <c r="B11" s="34" t="s">
        <v>34</v>
      </c>
      <c r="C11" s="35"/>
      <c r="D11" s="35"/>
      <c r="E11" s="35"/>
      <c r="F11" s="35"/>
      <c r="G11" s="35"/>
      <c r="H11" s="11">
        <f>IF(H5="","",ROUNDDOWN(H5,-3))</f>
        <v>315000</v>
      </c>
      <c r="I11" s="4" t="s">
        <v>13</v>
      </c>
    </row>
    <row r="12" spans="2:12" ht="20.100000000000001" customHeight="1" x14ac:dyDescent="0.15">
      <c r="B12" s="30" t="s">
        <v>21</v>
      </c>
      <c r="C12" s="31"/>
      <c r="D12" s="2" t="s">
        <v>1</v>
      </c>
      <c r="E12" s="36" t="s">
        <v>6</v>
      </c>
      <c r="F12" s="36"/>
      <c r="G12" s="36"/>
      <c r="H12" s="10">
        <f>IF(H6="","",ROUNDUP(H6,-3))</f>
        <v>13000</v>
      </c>
      <c r="I12" s="5" t="s">
        <v>13</v>
      </c>
    </row>
    <row r="13" spans="2:12" ht="20.100000000000001" customHeight="1" x14ac:dyDescent="0.15">
      <c r="B13" s="30"/>
      <c r="C13" s="31"/>
      <c r="D13" s="2" t="s">
        <v>2</v>
      </c>
      <c r="E13" s="36" t="s">
        <v>7</v>
      </c>
      <c r="F13" s="36"/>
      <c r="G13" s="36"/>
      <c r="H13" s="10">
        <f>IF(H7="","",ROUNDUP(H7,-3))</f>
        <v>16000</v>
      </c>
      <c r="I13" s="5" t="s">
        <v>13</v>
      </c>
    </row>
    <row r="14" spans="2:12" ht="20.100000000000001" customHeight="1" x14ac:dyDescent="0.15">
      <c r="B14" s="30"/>
      <c r="C14" s="31"/>
      <c r="D14" s="2" t="s">
        <v>3</v>
      </c>
      <c r="E14" s="36" t="s">
        <v>8</v>
      </c>
      <c r="F14" s="36"/>
      <c r="G14" s="36"/>
      <c r="H14" s="10">
        <f>IF(H8="","",ROUNDUP(H8,-3))</f>
        <v>57000</v>
      </c>
      <c r="I14" s="5" t="s">
        <v>13</v>
      </c>
    </row>
    <row r="15" spans="2:12" ht="20.100000000000001" customHeight="1" x14ac:dyDescent="0.15">
      <c r="B15" s="30"/>
      <c r="C15" s="31"/>
      <c r="D15" s="2" t="s">
        <v>4</v>
      </c>
      <c r="E15" s="36" t="s">
        <v>9</v>
      </c>
      <c r="F15" s="36"/>
      <c r="G15" s="36"/>
      <c r="H15" s="2">
        <f>IF(H9="","",(IF(H9=1,100000,(45000*(H9-1)+100000))))</f>
        <v>145000</v>
      </c>
      <c r="I15" s="5" t="s">
        <v>13</v>
      </c>
    </row>
    <row r="16" spans="2:12" ht="20.100000000000001" customHeight="1" x14ac:dyDescent="0.15">
      <c r="B16" s="30"/>
      <c r="C16" s="31"/>
      <c r="D16" s="2" t="s">
        <v>5</v>
      </c>
      <c r="E16" s="36" t="s">
        <v>10</v>
      </c>
      <c r="F16" s="36"/>
      <c r="G16" s="36"/>
      <c r="H16" s="2">
        <f>IFERROR(IF(L16&gt;=K16,K16,L16)," ")</f>
        <v>17000</v>
      </c>
      <c r="I16" s="5" t="s">
        <v>13</v>
      </c>
      <c r="K16" s="16">
        <f>ROUNDUP(((H11-SUM(H12:H15))*0.2),-3)</f>
        <v>17000</v>
      </c>
      <c r="L16" s="16">
        <f>H15*2</f>
        <v>290000</v>
      </c>
    </row>
    <row r="17" spans="2:9" ht="20.100000000000001" customHeight="1" thickBot="1" x14ac:dyDescent="0.2">
      <c r="B17" s="32"/>
      <c r="C17" s="33"/>
      <c r="D17" s="23" t="s">
        <v>15</v>
      </c>
      <c r="E17" s="23"/>
      <c r="F17" s="23"/>
      <c r="G17" s="23"/>
      <c r="H17" s="12">
        <f>IFERROR(ROUNDUP(H12+H13+H14+H15+H16,-3)," ")</f>
        <v>248000</v>
      </c>
      <c r="I17" s="6" t="s">
        <v>13</v>
      </c>
    </row>
    <row r="18" spans="2:9" x14ac:dyDescent="0.15">
      <c r="B18" s="7"/>
      <c r="C18" s="7"/>
      <c r="D18" s="8"/>
      <c r="E18" s="8"/>
      <c r="F18" s="8"/>
      <c r="G18" s="8"/>
      <c r="H18" s="9"/>
      <c r="I18" s="9"/>
    </row>
    <row r="19" spans="2:9" ht="15" thickBot="1" x14ac:dyDescent="0.2"/>
    <row r="20" spans="2:9" ht="20.100000000000001" customHeight="1" thickBot="1" x14ac:dyDescent="0.2">
      <c r="B20" s="24" t="s">
        <v>16</v>
      </c>
      <c r="C20" s="25"/>
      <c r="D20" s="25"/>
      <c r="E20" s="25"/>
      <c r="F20" s="25"/>
      <c r="G20" s="25"/>
      <c r="H20" s="17">
        <f>IFERROR(H11-H17," ")</f>
        <v>67000</v>
      </c>
      <c r="I20" s="13" t="s">
        <v>13</v>
      </c>
    </row>
    <row r="21" spans="2:9" x14ac:dyDescent="0.15"/>
    <row r="22" spans="2:9" x14ac:dyDescent="0.15"/>
    <row r="23" spans="2:9" x14ac:dyDescent="0.15">
      <c r="B23" s="1" t="s">
        <v>17</v>
      </c>
    </row>
    <row r="24" spans="2:9" x14ac:dyDescent="0.15">
      <c r="B24" s="26" t="s">
        <v>27</v>
      </c>
      <c r="C24" s="26"/>
      <c r="D24" s="26"/>
      <c r="E24" s="26"/>
      <c r="F24" s="26"/>
      <c r="G24" s="26"/>
      <c r="H24" s="26"/>
      <c r="I24" s="26"/>
    </row>
    <row r="25" spans="2:9" x14ac:dyDescent="0.15">
      <c r="B25" s="26"/>
      <c r="C25" s="26"/>
      <c r="D25" s="26"/>
      <c r="E25" s="26"/>
      <c r="F25" s="26"/>
      <c r="G25" s="26"/>
      <c r="H25" s="26"/>
      <c r="I25" s="26"/>
    </row>
    <row r="26" spans="2:9" x14ac:dyDescent="0.15">
      <c r="B26" s="26"/>
      <c r="C26" s="26"/>
      <c r="D26" s="26"/>
      <c r="E26" s="26"/>
      <c r="F26" s="26"/>
      <c r="G26" s="26"/>
      <c r="H26" s="26"/>
      <c r="I26" s="26"/>
    </row>
    <row r="27" spans="2:9" x14ac:dyDescent="0.15">
      <c r="B27" s="26"/>
      <c r="C27" s="26"/>
      <c r="D27" s="26"/>
      <c r="E27" s="26"/>
      <c r="F27" s="26"/>
      <c r="G27" s="26"/>
      <c r="H27" s="26"/>
      <c r="I27" s="26"/>
    </row>
    <row r="28" spans="2:9" ht="24.75" customHeight="1" x14ac:dyDescent="0.15">
      <c r="B28" s="26"/>
      <c r="C28" s="26"/>
      <c r="D28" s="26"/>
      <c r="E28" s="26"/>
      <c r="F28" s="26"/>
      <c r="G28" s="26"/>
      <c r="H28" s="26"/>
      <c r="I28" s="26"/>
    </row>
    <row r="29" spans="2:9" x14ac:dyDescent="0.15"/>
    <row r="30" spans="2:9" x14ac:dyDescent="0.15">
      <c r="B30" s="1" t="s">
        <v>18</v>
      </c>
    </row>
    <row r="31" spans="2:9" x14ac:dyDescent="0.15">
      <c r="B31" s="1" t="s">
        <v>25</v>
      </c>
    </row>
    <row r="32" spans="2:9" x14ac:dyDescent="0.15">
      <c r="B32" s="1" t="s">
        <v>23</v>
      </c>
    </row>
    <row r="33" spans="2:2" x14ac:dyDescent="0.15">
      <c r="B33" s="1" t="s">
        <v>24</v>
      </c>
    </row>
    <row r="34" spans="2:2" x14ac:dyDescent="0.15">
      <c r="B34" s="1" t="s">
        <v>19</v>
      </c>
    </row>
    <row r="35" spans="2:2" x14ac:dyDescent="0.15">
      <c r="B35" s="1" t="s">
        <v>20</v>
      </c>
    </row>
    <row r="36" spans="2:2" x14ac:dyDescent="0.15"/>
    <row r="37" spans="2:2" x14ac:dyDescent="0.15"/>
  </sheetData>
  <sheetProtection algorithmName="SHA-512" hashValue="Ql9JOAYyykIc27BYMel6nYppy8UUVvVRnVGgpgvgg6bySIqDvNIxtn51Hgr4/TYLPaLfiTKCaCQvLUVADLo9mw==" saltValue="zJO+1WK3Xs6CIfXT1WDhTw==" spinCount="100000" sheet="1" objects="1" scenarios="1" selectLockedCells="1"/>
  <mergeCells count="18">
    <mergeCell ref="B20:G20"/>
    <mergeCell ref="B24:I28"/>
    <mergeCell ref="B11:G11"/>
    <mergeCell ref="B12:C17"/>
    <mergeCell ref="E12:G12"/>
    <mergeCell ref="E13:G13"/>
    <mergeCell ref="E14:G14"/>
    <mergeCell ref="E15:G15"/>
    <mergeCell ref="E16:G16"/>
    <mergeCell ref="D17:G17"/>
    <mergeCell ref="B2:H2"/>
    <mergeCell ref="B4:G4"/>
    <mergeCell ref="B5:B9"/>
    <mergeCell ref="C5:G5"/>
    <mergeCell ref="C6:G6"/>
    <mergeCell ref="C7:G7"/>
    <mergeCell ref="C8:G8"/>
    <mergeCell ref="C9:G9"/>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計算シート</vt:lpstr>
      <vt:lpstr>記載例</vt:lpstr>
      <vt:lpstr>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収税課</dc:creator>
  <cp:lastModifiedBy>Windows ユーザー</cp:lastModifiedBy>
  <cp:lastPrinted>2019-04-03T03:48:01Z</cp:lastPrinted>
  <dcterms:created xsi:type="dcterms:W3CDTF">2019-02-04T09:42:49Z</dcterms:created>
  <dcterms:modified xsi:type="dcterms:W3CDTF">2019-04-10T02:52:02Z</dcterms:modified>
</cp:coreProperties>
</file>