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35C9DF9A-72BE-4920-8D2D-AA4499CFC9E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<sst xmlns="http://schemas.openxmlformats.org/spreadsheetml/2006/main" count="1074" uniqueCount="559">
  <si>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</si>
  <si>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</si>
  <si>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</si>
  <si>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</si>
  <si>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</si>
  <si>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</si>
  <si>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</si>
  <si>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</si>
  <si>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</si>
  <si>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</si>
  <si>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</si>
  <si>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</si>
  <si>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</si>
  <si>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</si>
  <si>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</si>
  <si>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</si>
  <si>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</si>
  <si>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</si>
  <si>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</si>
  <si>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</si>
  <si>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</si>
  <si>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</si>
  <si>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</si>
  <si>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</si>
  <si>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</si>
  <si>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</si>
  <si>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</si>
  <si>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</si>
  <si>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</si>
  <si>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</si>
  <si>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</si>
  <si>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</si>
  <si>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</si>
  <si>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</si>
  <si>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</si>
  <si>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</si>
  <si>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</si>
  <si>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</si>
  <si>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</si>
  <si>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</si>
  <si>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</si>
  <si>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</si>
  <si>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</si>
  <si>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</si>
  <si>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</si>
  <si>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</si>
  <si>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</si>
  <si>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</si>
  <si>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</si>
  <si>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</si>
  <si>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</si>
  <si>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</si>
  <si>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</si>
  <si>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</si>
  <si>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</si>
  <si>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</si>
  <si>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</si>
  <si>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</si>
  <si>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</si>
  <si>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</si>
  <si>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</si>
  <si>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</si>
  <si>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</si>
  <si>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</si>
  <si>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</si>
  <si>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</si>
  <si>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</si>
  <si>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</si>
  <si>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</si>
  <si>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</si>
  <si>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</si>
  <si>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</si>
  <si>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</si>
  <si>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</si>
  <si>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</si>
  <si>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</si>
  <si>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</si>
  <si>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</si>
  <si>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</si>
  <si>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</si>
  <si>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</si>
  <si>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</si>
  <si>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</si>
  <si>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</si>
  <si>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</si>
  <si>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</si>
  <si>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</si>
  <si>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</si>
  <si>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</si>
  <si>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</si>
  <si>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</si>
  <si>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</si>
  <si>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</si>
  <si>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</si>
  <si>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鎌ケ谷市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</si>
  <si>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</si>
  <si>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</si>
  <si>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</si>
  <si>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</si>
  <si>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</si>
  <si>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</si>
  <si>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</si>
  <si>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</si>
  <si>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</si>
  <si>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</si>
  <si>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</si>
  <si>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</si>
  <si>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</si>
  <si>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</si>
  <si>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</si>
  <si>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</si>
  <si>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</si>
  <si>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</si>
  <si>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</si>
  <si>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</si>
  <si>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</si>
  <si>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</si>
  <si>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</si>
  <si>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</si>
  <si>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</si>
  <si>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</si>
  <si>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</si>
  <si>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</si>
  <si>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</si>
  <si>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</si>
  <si>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</si>
  <si>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</si>
  <si>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</si>
  <si>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</si>
  <si>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</si>
  <si>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</si>
  <si>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</si>
  <si>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</si>
  <si>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</si>
  <si>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</si>
  <si>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</si>
  <si>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</si>
  <si>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</si>
  <si>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</si>
  <si>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</si>
  <si>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</si>
  <si>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</si>
  <si>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</si>
  <si>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</si>
  <si>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</si>
  <si>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</si>
  <si>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</si>
  <si>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</si>
  <si>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</si>
  <si>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</si>
  <si>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</si>
  <si>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</si>
  <si>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</si>
  <si>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</si>
  <si>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</si>
  <si>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</si>
  <si>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</si>
  <si>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</si>
  <si>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</si>
  <si>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</si>
  <si>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</si>
  <si>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</si>
  <si>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</si>
  <si>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</si>
  <si>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</si>
  <si>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</si>
  <si>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</si>
  <si>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</si>
  <si>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</si>
  <si>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</si>
  <si>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</si>
  <si>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</si>
  <si>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</si>
  <si>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</si>
  <si>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</si>
  <si>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</si>
  <si>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</si>
  <si>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</si>
  <si>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</si>
  <si>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</si>
  <si>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</si>
  <si>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</si>
  <si>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</si>
  <si>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</si>
  <si>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</si>
  <si>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</si>
  <si>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</si>
  <si>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</si>
  <si>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</si>
  <si>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</si>
  <si>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</si>
  <si>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</si>
  <si>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</si>
  <si>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</si>
  <si>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</si>
  <si>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</si>
  <si>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</si>
  <si>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</si>
  <si>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</si>
  <si>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</si>
  <si>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</si>
  <si>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</si>
  <si>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</si>
  <si>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千葉県鎌ケ谷市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</si>
  <si>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</si>
  <si>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</si>
  <si>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</si>
  <si>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</si>
  <si>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</si>
  <si>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</si>
  <si>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</si>
  <si>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</si>
  <si>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</si>
  <si>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</si>
  <si>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</si>
  <si>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</si>
  <si>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</si>
  <si>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</si>
  <si>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</si>
  <si>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</si>
  <si>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</si>
  <si>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</si>
  <si>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</si>
  <si>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</si>
  <si>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</si>
  <si>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</si>
  <si>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</si>
  <si>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</si>
  <si>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</si>
  <si>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</si>
  <si>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</si>
  <si>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</si>
  <si>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</si>
  <si>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</si>
  <si>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</si>
  <si>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</si>
  <si>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</si>
  <si>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</si>
  <si>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</si>
  <si>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</si>
  <si>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</si>
  <si>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</si>
  <si>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</si>
  <si>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</si>
  <si>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</si>
  <si>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</si>
  <si>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</si>
  <si>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</si>
  <si>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</si>
  <si>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</si>
  <si>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</si>
  <si>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</si>
  <si>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</si>
  <si>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</si>
  <si>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</si>
  <si>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</si>
  <si>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</si>
  <si>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</si>
  <si>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</si>
  <si>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</si>
  <si>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</si>
  <si>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</si>
  <si>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</si>
  <si>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</si>
  <si>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</si>
  <si>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</si>
  <si>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</si>
  <si>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</si>
  <si>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</si>
  <si>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</si>
  <si>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</si>
  <si>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</si>
  <si>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</si>
  <si>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</si>
  <si>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</si>
  <si>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</si>
  <si>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</si>
  <si>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</si>
  <si>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</si>
  <si>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</si>
  <si>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</si>
  <si>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</si>
  <si>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</si>
  <si>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</si>
  <si>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</si>
  <si>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</si>
  <si>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</si>
  <si>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</si>
  <si>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</si>
  <si>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</si>
  <si>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</si>
  <si>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</si>
  <si>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</si>
  <si>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</si>
  <si>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</si>
  <si>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</si>
  <si>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</si>
  <si>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</si>
  <si>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</si>
  <si>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</si>
  <si>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</si>
  <si>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</si>
  <si>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</si>
  <si>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</si>
  <si>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</si>
  <si>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</si>
  <si>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</si>
  <si>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</si>
  <si>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</si>
  <si>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</si>
  <si>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</si>
  <si>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</si>
  <si>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</si>
  <si>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</si>
  <si>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</si>
  <si>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</si>
  <si>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</si>
  <si>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</si>
  <si>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</si>
  <si>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</si>
  <si>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</si>
  <si>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</si>
  <si>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</si>
  <si>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</si>
  <si>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</si>
  <si>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</si>
  <si>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</si>
  <si>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</si>
  <si>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</si>
  <si>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</si>
  <si>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</si>
  <si>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</si>
  <si>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</si>
  <si>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</si>
  <si>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</si>
  <si>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</si>
  <si>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</si>
  <si>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</si>
  <si>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</si>
  <si>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</si>
  <si>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</si>
  <si>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</si>
  <si>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</si>
  <si>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</si>
  <si>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</si>
  <si>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</si>
  <si>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</si>
  <si>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</si>
  <si>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</si>
  <si>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</si>
  <si>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</si>
  <si>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</si>
  <si>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</si>
  <si>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</si>
  <si>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千葉県鎌ケ谷市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</si>
  <si>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</si>
  <si>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</si>
  <si>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</si>
  <si>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</si>
  <si>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</si>
  <si>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</si>
  <si>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</si>
  <si>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</si>
  <si>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</si>
  <si>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</si>
  <si>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</si>
  <si>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</si>
  <si>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</si>
  <si>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</si>
  <si>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</si>
  <si>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</si>
  <si>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</si>
  <si>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</si>
  <si>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</si>
  <si>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</si>
  <si>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</si>
  <si>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</si>
  <si>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</si>
  <si>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</si>
  <si>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</si>
  <si>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</si>
  <si>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</si>
  <si>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</si>
  <si>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</si>
  <si>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</si>
  <si>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</si>
  <si>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</si>
  <si>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</si>
  <si>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</si>
  <si>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</si>
  <si>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</si>
  <si>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</si>
  <si>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</si>
  <si>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</si>
  <si>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</si>
  <si>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</si>
  <si>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</si>
  <si>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</si>
  <si>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</si>
  <si>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</si>
  <si>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</si>
  <si>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</si>
  <si>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</si>
  <si>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</si>
  <si>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</si>
  <si>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</si>
  <si>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</si>
  <si>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</si>
  <si>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</si>
  <si>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</si>
  <si>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</si>
  <si>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</si>
  <si>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</si>
  <si>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</si>
  <si>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</si>
  <si>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</si>
  <si>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</si>
  <si>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</si>
  <si>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</si>
  <si>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</si>
  <si>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</si>
  <si>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</si>
  <si>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</si>
  <si>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</si>
  <si>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</si>
  <si>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</si>
  <si>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</si>
  <si>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</si>
  <si>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</si>
  <si>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</si>
  <si>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</si>
  <si>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</si>
  <si>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</si>
  <si>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</si>
  <si>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</si>
  <si>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</si>
  <si>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</si>
  <si>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</si>
  <si>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</si>
  <si>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</si>
  <si>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</si>
  <si>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</si>
  <si>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</si>
  <si>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</si>
  <si>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</si>
  <si>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</si>
  <si>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</si>
  <si>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</si>
  <si>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</si>
  <si>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</si>
  <si>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</si>
  <si>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</si>
  <si>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</si>
  <si>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</si>
  <si>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</si>
  <si>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</si>
  <si>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</si>
  <si>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</si>
  <si>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</si>
  <si>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</si>
  <si>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</si>
  <si>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</si>
  <si>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</si>
  <si>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</si>
  <si>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</si>
  <si>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</si>
  <si>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</si>
  <si>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</si>
  <si>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</si>
  <si>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</si>
  <si>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</si>
  <si>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</si>
  <si>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</si>
  <si>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</si>
  <si>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</si>
  <si>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</si>
  <si>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</si>
  <si>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</si>
  <si>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</si>
  <si>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</si>
  <si>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</si>
  <si>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</si>
  <si>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</si>
  <si>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</si>
  <si>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</si>
  <si>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</si>
  <si>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</si>
  <si>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</si>
  <si>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</si>
  <si>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</si>
  <si>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</si>
  <si>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</si>
  <si>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</si>
  <si>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</si>
  <si>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</si>
  <si>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</si>
  <si>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</si>
  <si>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</si>
  <si>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</si>
  <si>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</si>
  <si>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</si>
  <si>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</si>
  <si>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</si>
  <si>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</si>
  <si>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</si>
  <si>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</si>
  <si>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</si>
  <si>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</si>
  <si>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</si>
  <si>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</si>
  <si>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</si>
  <si>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</si>
  <si>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</si>
  <si>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</si>
  <si>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</si>
  <si>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</si>
  <si>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</si>
  <si>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</si>
  <si>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</si>
  <si>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</si>
  <si>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</si>
  <si>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</si>
  <si>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</si>
  <si>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</si>
  <si>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</si>
  <si>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</si>
  <si>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</si>
  <si>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</si>
  <si>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</si>
  <si>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 5.36</t>
  </si>
  <si>
    <t>▲ 2.94</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</si>
  <si>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</si>
  <si>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</si>
  <si>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</si>
  <si>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</si>
  <si>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</si>
  <si>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</si>
  <si>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</si>
  <si>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</si>
  <si>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</si>
  <si>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</si>
  <si>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</si>
  <si>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</si>
  <si>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rPh sb="0" eb="12">
      <t>チバケンシチョウソンソウゴウジムクミアイ</t>
    </rPh>
    <rPh sb="13" eb="17">
      <t>イッパンカイケイ</t>
    </rPh>
    <phoneticPr fontId="2"/>
  </si>
  <si>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</si>
  <si>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</si>
  <si>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</si>
  <si>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rPh sb="0" eb="14">
      <t>チバケンコウキコウレイシャイリョウコウイキレンゴウ</t>
    </rPh>
    <rPh sb="15" eb="19">
      <t>イッパンカイケイ</t>
    </rPh>
    <phoneticPr fontId="2"/>
  </si>
  <si>
    <t>千葉県後期高齢者医療広域連合（後期高齢者医療特別会計）</t>
    <rPh sb="0" eb="14">
      <t>チバケンコウキコウレイシャイリョウコウイキレンゴウ</t>
    </rPh>
    <rPh sb="15" eb="26">
      <t>コウキコウレイシャイリョウトクベツカイケイ</t>
    </rPh>
    <phoneticPr fontId="2"/>
  </si>
  <si>
    <t>柏・白井・鎌ケ谷環境衛生組合（一般会計）</t>
    <rPh sb="0" eb="1">
      <t>カシワ</t>
    </rPh>
    <rPh sb="2" eb="4">
      <t>シロイ</t>
    </rPh>
    <rPh sb="5" eb="8">
      <t>カマガヤ</t>
    </rPh>
    <rPh sb="8" eb="10">
      <t>カンキョウ</t>
    </rPh>
    <rPh sb="10" eb="12">
      <t>エイセイ</t>
    </rPh>
    <rPh sb="12" eb="14">
      <t>クミアイ</t>
    </rPh>
    <rPh sb="15" eb="19">
      <t>イッパンカイケイ</t>
    </rPh>
    <phoneticPr fontId="2"/>
  </si>
  <si>
    <t>四市複合事務組合（一般会計）</t>
    <rPh sb="0" eb="8">
      <t>ヨンシフクゴウジムクミアイ</t>
    </rPh>
    <rPh sb="9" eb="11">
      <t>イッパン</t>
    </rPh>
    <rPh sb="11" eb="13">
      <t>カイケイ</t>
    </rPh>
    <phoneticPr fontId="2"/>
  </si>
  <si>
    <t>-</t>
    <phoneticPr fontId="2"/>
  </si>
  <si>
    <t>軽井沢地区公共施設等整備基金</t>
    <phoneticPr fontId="5"/>
  </si>
  <si>
    <t>みどりの基金</t>
    <phoneticPr fontId="5"/>
  </si>
  <si>
    <t>特定防衛施設周辺整備調整交付金事業基金</t>
    <phoneticPr fontId="5"/>
  </si>
  <si>
    <t>公共施設整備基金</t>
    <phoneticPr fontId="5"/>
  </si>
  <si>
    <t>ふるさと基金</t>
    <phoneticPr fontId="5"/>
  </si>
  <si>
    <t>千葉県地方土地開発公社</t>
    <rPh sb="0" eb="3">
      <t>チバケン</t>
    </rPh>
    <rPh sb="3" eb="5">
      <t>チホウ</t>
    </rPh>
    <rPh sb="5" eb="11">
      <t>トチカイハツコウシャ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</si>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</sst>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D8F-46E6-8AA4-53E2DD46E0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35303</c:v>
                </c:pt>
                <c:pt idx="1">
                  <c:v>43047</c:v>
                </c:pt>
                <c:pt idx="2">
                  <c:v>26404</c:v>
                </c:pt>
                <c:pt idx="3">
                  <c:v>31401</c:v>
                </c:pt>
                <c:pt idx="4">
                  <c:v>46837</c:v>
                </c:pt>
              </c:numCache>
            </c:numRef>
          </c:val>
          <c:smooth val="0"/>
          <c:extLst>
            <c:ext xmlns:c16="http://schemas.microsoft.com/office/drawing/2014/chart" uri="{C3380CC4-5D6E-409C-BE32-E72D297353CC}">
              <c16:uniqueId val="{00000001-2D8F-46E6-8AA4-53E2DD46E0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8.41</c:v>
                </c:pt>
                <c:pt idx="1">
                  <c:v>13.24</c:v>
                </c:pt>
                <c:pt idx="2">
                  <c:v>11.84</c:v>
                </c:pt>
                <c:pt idx="3">
                  <c:v>8.1300000000000008</c:v>
                </c:pt>
                <c:pt idx="4">
                  <c:v>8.09</c:v>
                </c:pt>
              </c:numCache>
            </c:numRef>
          </c:val>
          <c:extLst>
            <c:ext xmlns:c16="http://schemas.microsoft.com/office/drawing/2014/chart" uri="{C3380CC4-5D6E-409C-BE32-E72D297353CC}">
              <c16:uniqueId val="{00000000-132E-453D-AB41-CE8A471DB0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8.66</c:v>
                </c:pt>
                <c:pt idx="1">
                  <c:v>8.68</c:v>
                </c:pt>
                <c:pt idx="2">
                  <c:v>12.33</c:v>
                </c:pt>
                <c:pt idx="3">
                  <c:v>10.18</c:v>
                </c:pt>
                <c:pt idx="4">
                  <c:v>6.83</c:v>
                </c:pt>
              </c:numCache>
            </c:numRef>
          </c:val>
          <c:extLst>
            <c:ext xmlns:c16="http://schemas.microsoft.com/office/drawing/2014/chart" uri="{C3380CC4-5D6E-409C-BE32-E72D297353CC}">
              <c16:uniqueId val="{00000001-132E-453D-AB41-CE8A471DB0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-0.41</c:v>
                </c:pt>
                <c:pt idx="1">
                  <c:v>5.88</c:v>
                </c:pt>
                <c:pt idx="2">
                  <c:v>1.86</c:v>
                </c:pt>
                <c:pt idx="3">
                  <c:v>-5.36</c:v>
                </c:pt>
                <c:pt idx="4">
                  <c:v>-2.94</c:v>
                </c:pt>
              </c:numCache>
            </c:numRef>
          </c:val>
          <c:smooth val="0"/>
          <c:extLst>
            <c:ext xmlns:c16="http://schemas.microsoft.com/office/drawing/2014/chart" uri="{C3380CC4-5D6E-409C-BE32-E72D297353CC}">
              <c16:uniqueId val="{00000002-132E-453D-AB41-CE8A471DB0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15-4147-B1BD-981A4B7506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15-4147-B1BD-981A4B7506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15-4147-B1BD-981A4B7506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15-4147-B1BD-981A4B7506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915-4147-B1BD-981A4B7506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0.06</c:v>
                </c:pt>
                <c:pt idx="6">
                  <c:v>#N/A</c:v>
                </c:pt>
                <c:pt idx="7">
                  <c:v>0.06</c:v>
                </c:pt>
                <c:pt idx="8">
                  <c:v>#N/A</c:v>
                </c:pt>
                <c:pt idx="9">
                  <c:v>0.05</c:v>
                </c:pt>
              </c:numCache>
            </c:numRef>
          </c:val>
          <c:extLst>
            <c:ext xmlns:c16="http://schemas.microsoft.com/office/drawing/2014/chart" uri="{C3380CC4-5D6E-409C-BE32-E72D297353CC}">
              <c16:uniqueId val="{00000005-F915-4147-B1BD-981A4B7506C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1.19</c:v>
                </c:pt>
                <c:pt idx="4">
                  <c:v>#N/A</c:v>
                </c:pt>
                <c:pt idx="5">
                  <c:v>0.28999999999999998</c:v>
                </c:pt>
                <c:pt idx="6">
                  <c:v>#N/A</c:v>
                </c:pt>
                <c:pt idx="7">
                  <c:v>0.14000000000000001</c:v>
                </c:pt>
                <c:pt idx="8">
                  <c:v>#N/A</c:v>
                </c:pt>
                <c:pt idx="9">
                  <c:v>0.34</c:v>
                </c:pt>
              </c:numCache>
            </c:numRef>
          </c:val>
          <c:extLst>
            <c:ext xmlns:c16="http://schemas.microsoft.com/office/drawing/2014/chart" uri="{C3380CC4-5D6E-409C-BE32-E72D297353CC}">
              <c16:uniqueId val="{00000006-F915-4147-B1BD-981A4B7506C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0.82</c:v>
                </c:pt>
                <c:pt idx="4">
                  <c:v>#N/A</c:v>
                </c:pt>
                <c:pt idx="5">
                  <c:v>1.92</c:v>
                </c:pt>
                <c:pt idx="6">
                  <c:v>#N/A</c:v>
                </c:pt>
                <c:pt idx="7">
                  <c:v>2.04</c:v>
                </c:pt>
                <c:pt idx="8">
                  <c:v>#N/A</c:v>
                </c:pt>
                <c:pt idx="9">
                  <c:v>0.88</c:v>
                </c:pt>
              </c:numCache>
            </c:numRef>
          </c:val>
          <c:extLst>
            <c:ext xmlns:c16="http://schemas.microsoft.com/office/drawing/2014/chart" uri="{C3380CC4-5D6E-409C-BE32-E72D297353CC}">
              <c16:uniqueId val="{00000007-F915-4147-B1BD-981A4B7506C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2.09</c:v>
                </c:pt>
                <c:pt idx="4">
                  <c:v>#N/A</c:v>
                </c:pt>
                <c:pt idx="5">
                  <c:v>1.8</c:v>
                </c:pt>
                <c:pt idx="6">
                  <c:v>#N/A</c:v>
                </c:pt>
                <c:pt idx="7">
                  <c:v>2.2200000000000002</c:v>
                </c:pt>
                <c:pt idx="8">
                  <c:v>#N/A</c:v>
                </c:pt>
                <c:pt idx="9">
                  <c:v>2.0699999999999998</c:v>
                </c:pt>
              </c:numCache>
            </c:numRef>
          </c:val>
          <c:extLst>
            <c:ext xmlns:c16="http://schemas.microsoft.com/office/drawing/2014/chart" uri="{C3380CC4-5D6E-409C-BE32-E72D297353CC}">
              <c16:uniqueId val="{00000008-F915-4147-B1BD-981A4B7506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8.41</c:v>
                </c:pt>
                <c:pt idx="2">
                  <c:v>#N/A</c:v>
                </c:pt>
                <c:pt idx="3">
                  <c:v>13.24</c:v>
                </c:pt>
                <c:pt idx="4">
                  <c:v>#N/A</c:v>
                </c:pt>
                <c:pt idx="5">
                  <c:v>11.83</c:v>
                </c:pt>
                <c:pt idx="6">
                  <c:v>#N/A</c:v>
                </c:pt>
                <c:pt idx="7">
                  <c:v>8.1300000000000008</c:v>
                </c:pt>
                <c:pt idx="8">
                  <c:v>#N/A</c:v>
                </c:pt>
                <c:pt idx="9">
                  <c:v>8.08</c:v>
                </c:pt>
              </c:numCache>
            </c:numRef>
          </c:val>
          <c:extLst>
            <c:ext xmlns:c16="http://schemas.microsoft.com/office/drawing/2014/chart" uri="{C3380CC4-5D6E-409C-BE32-E72D297353CC}">
              <c16:uniqueId val="{00000009-F915-4147-B1BD-981A4B7506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3061</c:v>
                </c:pt>
                <c:pt idx="5">
                  <c:v>3235</c:v>
                </c:pt>
                <c:pt idx="8">
                  <c:v>3081</c:v>
                </c:pt>
                <c:pt idx="11">
                  <c:v>2989</c:v>
                </c:pt>
                <c:pt idx="14">
                  <c:v>2721</c:v>
                </c:pt>
              </c:numCache>
            </c:numRef>
          </c:val>
          <c:extLst>
            <c:ext xmlns:c16="http://schemas.microsoft.com/office/drawing/2014/chart" uri="{C3380CC4-5D6E-409C-BE32-E72D297353CC}">
              <c16:uniqueId val="{00000000-403A-4F43-A953-E6BFA77E8C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3A-4F43-A953-E6BFA77E8C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65</c:v>
                </c:pt>
                <c:pt idx="3">
                  <c:v>65</c:v>
                </c:pt>
                <c:pt idx="6">
                  <c:v>65</c:v>
                </c:pt>
                <c:pt idx="9">
                  <c:v>65</c:v>
                </c:pt>
                <c:pt idx="12">
                  <c:v>64</c:v>
                </c:pt>
              </c:numCache>
            </c:numRef>
          </c:val>
          <c:extLst>
            <c:ext xmlns:c16="http://schemas.microsoft.com/office/drawing/2014/chart" uri="{C3380CC4-5D6E-409C-BE32-E72D297353CC}">
              <c16:uniqueId val="{00000002-403A-4F43-A953-E6BFA77E8C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147</c:v>
                </c:pt>
                <c:pt idx="6">
                  <c:v>178</c:v>
                </c:pt>
                <c:pt idx="9">
                  <c:v>192</c:v>
                </c:pt>
                <c:pt idx="12">
                  <c:v>294</c:v>
                </c:pt>
              </c:numCache>
            </c:numRef>
          </c:val>
          <c:extLst>
            <c:ext xmlns:c16="http://schemas.microsoft.com/office/drawing/2014/chart" uri="{C3380CC4-5D6E-409C-BE32-E72D297353CC}">
              <c16:uniqueId val="{00000003-403A-4F43-A953-E6BFA77E8C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238</c:v>
                </c:pt>
                <c:pt idx="6">
                  <c:v>227</c:v>
                </c:pt>
                <c:pt idx="9">
                  <c:v>233</c:v>
                </c:pt>
                <c:pt idx="12">
                  <c:v>239</c:v>
                </c:pt>
              </c:numCache>
            </c:numRef>
          </c:val>
          <c:extLst>
            <c:ext xmlns:c16="http://schemas.microsoft.com/office/drawing/2014/chart" uri="{C3380CC4-5D6E-409C-BE32-E72D297353CC}">
              <c16:uniqueId val="{00000004-403A-4F43-A953-E6BFA77E8C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A-4F43-A953-E6BFA77E8C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A-4F43-A953-E6BFA77E8C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3446</c:v>
                </c:pt>
                <c:pt idx="3">
                  <c:v>3634</c:v>
                </c:pt>
                <c:pt idx="6">
                  <c:v>3736</c:v>
                </c:pt>
                <c:pt idx="9">
                  <c:v>3743</c:v>
                </c:pt>
                <c:pt idx="12">
                  <c:v>3714</c:v>
                </c:pt>
              </c:numCache>
            </c:numRef>
          </c:val>
          <c:extLst>
            <c:ext xmlns:c16="http://schemas.microsoft.com/office/drawing/2014/chart" uri="{C3380CC4-5D6E-409C-BE32-E72D297353CC}">
              <c16:uniqueId val="{00000007-403A-4F43-A953-E6BFA77E8C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816</c:v>
                </c:pt>
                <c:pt idx="2">
                  <c:v>#N/A</c:v>
                </c:pt>
                <c:pt idx="3">
                  <c:v>#N/A</c:v>
                </c:pt>
                <c:pt idx="4">
                  <c:v>849</c:v>
                </c:pt>
                <c:pt idx="5">
                  <c:v>#N/A</c:v>
                </c:pt>
                <c:pt idx="6">
                  <c:v>#N/A</c:v>
                </c:pt>
                <c:pt idx="7">
                  <c:v>1125</c:v>
                </c:pt>
                <c:pt idx="8">
                  <c:v>#N/A</c:v>
                </c:pt>
                <c:pt idx="9">
                  <c:v>#N/A</c:v>
                </c:pt>
                <c:pt idx="10">
                  <c:v>1244</c:v>
                </c:pt>
                <c:pt idx="11">
                  <c:v>#N/A</c:v>
                </c:pt>
                <c:pt idx="12">
                  <c:v>#N/A</c:v>
                </c:pt>
                <c:pt idx="13">
                  <c:v>1590</c:v>
                </c:pt>
                <c:pt idx="14">
                  <c:v>#N/A</c:v>
                </c:pt>
              </c:numCache>
            </c:numRef>
          </c:val>
          <c:smooth val="0"/>
          <c:extLst>
            <c:ext xmlns:c16="http://schemas.microsoft.com/office/drawing/2014/chart" uri="{C3380CC4-5D6E-409C-BE32-E72D297353CC}">
              <c16:uniqueId val="{00000008-403A-4F43-A953-E6BFA77E8C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28499</c:v>
                </c:pt>
                <c:pt idx="5">
                  <c:v>28770</c:v>
                </c:pt>
                <c:pt idx="8">
                  <c:v>27539</c:v>
                </c:pt>
                <c:pt idx="11">
                  <c:v>26260</c:v>
                </c:pt>
                <c:pt idx="14">
                  <c:v>25707</c:v>
                </c:pt>
              </c:numCache>
            </c:numRef>
          </c:val>
          <c:extLst>
            <c:ext xmlns:c16="http://schemas.microsoft.com/office/drawing/2014/chart" uri="{C3380CC4-5D6E-409C-BE32-E72D297353CC}">
              <c16:uniqueId val="{00000000-CC2F-47C8-A11B-1FFCC6697E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6243</c:v>
                </c:pt>
                <c:pt idx="5">
                  <c:v>5414</c:v>
                </c:pt>
                <c:pt idx="8">
                  <c:v>5892</c:v>
                </c:pt>
                <c:pt idx="11">
                  <c:v>5784</c:v>
                </c:pt>
                <c:pt idx="14">
                  <c:v>5519</c:v>
                </c:pt>
              </c:numCache>
            </c:numRef>
          </c:val>
          <c:extLst>
            <c:ext xmlns:c16="http://schemas.microsoft.com/office/drawing/2014/chart" uri="{C3380CC4-5D6E-409C-BE32-E72D297353CC}">
              <c16:uniqueId val="{00000001-CC2F-47C8-A11B-1FFCC6697E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5892</c:v>
                </c:pt>
                <c:pt idx="5">
                  <c:v>5989</c:v>
                </c:pt>
                <c:pt idx="8">
                  <c:v>6311</c:v>
                </c:pt>
                <c:pt idx="11">
                  <c:v>4992</c:v>
                </c:pt>
                <c:pt idx="14">
                  <c:v>3330</c:v>
                </c:pt>
              </c:numCache>
            </c:numRef>
          </c:val>
          <c:extLst>
            <c:ext xmlns:c16="http://schemas.microsoft.com/office/drawing/2014/chart" uri="{C3380CC4-5D6E-409C-BE32-E72D297353CC}">
              <c16:uniqueId val="{00000002-CC2F-47C8-A11B-1FFCC6697E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2F-47C8-A11B-1FFCC6697E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2F-47C8-A11B-1FFCC6697E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2F-47C8-A11B-1FFCC6697E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3106</c:v>
                </c:pt>
                <c:pt idx="3">
                  <c:v>3315</c:v>
                </c:pt>
                <c:pt idx="6">
                  <c:v>3372</c:v>
                </c:pt>
                <c:pt idx="9">
                  <c:v>3673</c:v>
                </c:pt>
                <c:pt idx="12">
                  <c:v>3735</c:v>
                </c:pt>
              </c:numCache>
            </c:numRef>
          </c:val>
          <c:extLst>
            <c:ext xmlns:c16="http://schemas.microsoft.com/office/drawing/2014/chart" uri="{C3380CC4-5D6E-409C-BE32-E72D297353CC}">
              <c16:uniqueId val="{00000006-CC2F-47C8-A11B-1FFCC6697E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1713</c:v>
                </c:pt>
                <c:pt idx="3">
                  <c:v>2448</c:v>
                </c:pt>
                <c:pt idx="6">
                  <c:v>3183</c:v>
                </c:pt>
                <c:pt idx="9">
                  <c:v>2992</c:v>
                </c:pt>
                <c:pt idx="12">
                  <c:v>2711</c:v>
                </c:pt>
              </c:numCache>
            </c:numRef>
          </c:val>
          <c:extLst>
            <c:ext xmlns:c16="http://schemas.microsoft.com/office/drawing/2014/chart" uri="{C3380CC4-5D6E-409C-BE32-E72D297353CC}">
              <c16:uniqueId val="{00000007-CC2F-47C8-A11B-1FFCC6697E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3008</c:v>
                </c:pt>
                <c:pt idx="3">
                  <c:v>2754</c:v>
                </c:pt>
                <c:pt idx="6">
                  <c:v>2202</c:v>
                </c:pt>
                <c:pt idx="9">
                  <c:v>2160</c:v>
                </c:pt>
                <c:pt idx="12">
                  <c:v>2541</c:v>
                </c:pt>
              </c:numCache>
            </c:numRef>
          </c:val>
          <c:extLst>
            <c:ext xmlns:c16="http://schemas.microsoft.com/office/drawing/2014/chart" uri="{C3380CC4-5D6E-409C-BE32-E72D297353CC}">
              <c16:uniqueId val="{00000008-CC2F-47C8-A11B-1FFCC6697E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918</c:v>
                </c:pt>
                <c:pt idx="3">
                  <c:v>567</c:v>
                </c:pt>
                <c:pt idx="6">
                  <c:v>447</c:v>
                </c:pt>
                <c:pt idx="9">
                  <c:v>374</c:v>
                </c:pt>
                <c:pt idx="12">
                  <c:v>385</c:v>
                </c:pt>
              </c:numCache>
            </c:numRef>
          </c:val>
          <c:extLst>
            <c:ext xmlns:c16="http://schemas.microsoft.com/office/drawing/2014/chart" uri="{C3380CC4-5D6E-409C-BE32-E72D297353CC}">
              <c16:uniqueId val="{00000009-CC2F-47C8-A11B-1FFCC6697E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37638</c:v>
                </c:pt>
                <c:pt idx="3">
                  <c:v>38147</c:v>
                </c:pt>
                <c:pt idx="6">
                  <c:v>36589</c:v>
                </c:pt>
                <c:pt idx="9">
                  <c:v>35156</c:v>
                </c:pt>
                <c:pt idx="12">
                  <c:v>34295</c:v>
                </c:pt>
              </c:numCache>
            </c:numRef>
          </c:val>
          <c:extLst>
            <c:ext xmlns:c16="http://schemas.microsoft.com/office/drawing/2014/chart" uri="{C3380CC4-5D6E-409C-BE32-E72D297353CC}">
              <c16:uniqueId val="{0000000A-CC2F-47C8-A11B-1FFCC6697E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5749</c:v>
                </c:pt>
                <c:pt idx="2">
                  <c:v>#N/A</c:v>
                </c:pt>
                <c:pt idx="3">
                  <c:v>#N/A</c:v>
                </c:pt>
                <c:pt idx="4">
                  <c:v>7057</c:v>
                </c:pt>
                <c:pt idx="5">
                  <c:v>#N/A</c:v>
                </c:pt>
                <c:pt idx="6">
                  <c:v>#N/A</c:v>
                </c:pt>
                <c:pt idx="7">
                  <c:v>6051</c:v>
                </c:pt>
                <c:pt idx="8">
                  <c:v>#N/A</c:v>
                </c:pt>
                <c:pt idx="9">
                  <c:v>#N/A</c:v>
                </c:pt>
                <c:pt idx="10">
                  <c:v>7320</c:v>
                </c:pt>
                <c:pt idx="11">
                  <c:v>#N/A</c:v>
                </c:pt>
                <c:pt idx="12">
                  <c:v>#N/A</c:v>
                </c:pt>
                <c:pt idx="13">
                  <c:v>9112</c:v>
                </c:pt>
                <c:pt idx="14">
                  <c:v>#N/A</c:v>
                </c:pt>
              </c:numCache>
            </c:numRef>
          </c:val>
          <c:smooth val="0"/>
          <c:extLst>
            <c:ext xmlns:c16="http://schemas.microsoft.com/office/drawing/2014/chart" uri="{C3380CC4-5D6E-409C-BE32-E72D297353CC}">
              <c16:uniqueId val="{0000000B-CC2F-47C8-A11B-1FFCC6697E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2604</c:v>
                </c:pt>
                <c:pt idx="1">
                  <c:v>2194</c:v>
                </c:pt>
                <c:pt idx="2">
                  <c:v>1509</c:v>
                </c:pt>
              </c:numCache>
            </c:numRef>
          </c:val>
          <c:extLst>
            <c:ext xmlns:c16="http://schemas.microsoft.com/office/drawing/2014/chart" uri="{C3380CC4-5D6E-409C-BE32-E72D297353CC}">
              <c16:uniqueId val="{00000000-BAB6-4C6E-8D81-CD9C8085EE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1611</c:v>
                </c:pt>
                <c:pt idx="1">
                  <c:v>1230</c:v>
                </c:pt>
                <c:pt idx="2">
                  <c:v>830</c:v>
                </c:pt>
              </c:numCache>
            </c:numRef>
          </c:val>
          <c:extLst>
            <c:ext xmlns:c16="http://schemas.microsoft.com/office/drawing/2014/chart" uri="{C3380CC4-5D6E-409C-BE32-E72D297353CC}">
              <c16:uniqueId val="{00000001-BAB6-4C6E-8D81-CD9C8085EE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1195</c:v>
                </c:pt>
                <c:pt idx="1">
                  <c:v>1174</c:v>
                </c:pt>
                <c:pt idx="2">
                  <c:v>495</c:v>
                </c:pt>
              </c:numCache>
            </c:numRef>
          </c:val>
          <c:extLst>
            <c:ext xmlns:c16="http://schemas.microsoft.com/office/drawing/2014/chart" uri="{C3380CC4-5D6E-409C-BE32-E72D297353CC}">
              <c16:uniqueId val="{00000002-BAB6-4C6E-8D81-CD9C8085EE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元利償還金等（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）の額は、ここ数年、魅力あるまちづくりのために必要不可欠な大型事業を推進してきたため、その地方債の償還により増加となっている。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なお、公共施設の耐震化等の大型事業においては、後年度交付税措置される有利な地方債を積極的に活用し、市の実質的な負担を可能な限り軽減させている。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元金については、地方債の償還が進むことにより償還額が減少していくものの、利子については、金利上昇局面の影響を受け、償還額が増加していくこと</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想定</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されるため、今後も行財政運営</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に大きな影響を生じさせないよう、計画的な公債費の管理に努めていく。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が増となったものの、地方債の現在高、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組合等負担等見込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額の減少により、結果として将来負担額（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また、充当可能基金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充当可能特定歳入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がいずれも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このため、将来負担比率の分子（（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）ー（</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））は結果として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千葉県鎌ケ谷市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年度の実質収支は、令和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億円となった。これを活用し、令和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年度に財政調整基金やその他の基金に積立てを行ったものの、様々な事業に対し各種基金を活用した結果、令和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年度と比較して各種基金の残高は約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・財政調整基金については、「鎌ケ谷市財政健全化計画」において年度末残高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億円を目標として設定している。なお、「鎌ケ谷市財政健全化計画」では、新型コロナウイルス感染症による財政への影響を踏まえ、一時的に年度末残高が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億円未満となることを許容しているが、段階的な回復に取り組み、令和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億円を確保することとしている。また、「地方債に関する総合的な管理方針」に基づき、減債基金の計画的な積立てと取崩しを行うほか、令和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年度より開始する「総合基本計画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基本計画第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次実施計画」に計上する事業実施などのためにその他特定目的基金を適切に活用していく。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・軽井沢地区公共施設等整備基金：軽井沢地区に公共施設を設置し、及び周辺環境を整備するため活用するもの。</a:t>
          </a:r>
          <a:endParaRPr lang="ja-JP" altLang="ja-JP" sz="16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・みどりの基金：公園整備などのみどりを保全する事業の財源に活用するもの。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防衛施設の設置又は運用がその周辺地域の生活環境又は開発に及ぼす影響の程度等を考慮し、公共用の施設の整備を行うため</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の事業に活用するもの。</a:t>
          </a:r>
          <a:endParaRPr lang="ja-JP" altLang="ja-JP" sz="1200">
            <a:effectLst/>
            <a:latin typeface="ＭＳ ゴシック" panose="020B0609070205080204" pitchFamily="49" charset="-128"/>
            <a:ea typeface="ＭＳ ゴシック" panose="020B0609070205080204" pitchFamily="49" charset="-128"/>
          </a:endParaRPr>
        </a:p>
        <a:p>
          <a:endParaRPr lang="en-US" altLang="ja-JP" sz="1600">
            <a:effectLst/>
            <a:latin typeface="ＭＳ ゴシック" panose="020B0609070205080204" pitchFamily="49" charset="-128"/>
            <a:ea typeface="ＭＳ ゴシック" panose="020B0609070205080204" pitchFamily="49" charset="-128"/>
          </a:endParaRPr>
        </a:p>
        <a:p>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主要市道整備事業（</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軽井沢地区の周辺整備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公園維持管理事業などで約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・特定防衛施設周辺整備調整交付金事業基金：交付金等を活用した積立てを行ったが、予防接種事業で約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・軽井沢地区公共施設等整備基金：廃棄物処理施設周辺整備事業実施などのほか、軽井沢地区の周辺整備のため、計画的に取崩しを行っていく。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・みどりの基金：公園施設長寿命化事業実施などのほか、公園整備をはじめとした、みどりを保全する事業実施のため計画的に取崩しを行っていく。</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：予防接種事業のほか、生活環境改善等の事業実施のため計画的に取崩しを行っていく。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年度決算の実質収支が減額となったことなどに伴い、財政調整基金への積立てが前年度と比較して約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千万円となった。また、取崩額は前年度と比較して約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千万円となったため、残高は約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・「鎌ケ谷市財政健全化計画」に基づき、特に経済状況に影響のある市民税約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％相当額と標準財政規模約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％相当額の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億円を基準に、少子高齢化の進展による市税収入の減や社会保障費の増などに対する財源の対応を考慮し、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億円を数値目標とする（当初予算編成後の目標額は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・「地方債に関する総合的な管理方針」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公債費の状況から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・「地方債に関する総合的な管理方針」を基本に積立てや取崩しを実施していくが、公債費がピークとなっているため、引き続き公債費見込みのうち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億円を超える部分の半額を減債基金の取崩しで対応していく。また、方針に定める、令和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億円を確保するため、計画的な積立てを行っていく。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ここ数年は減少傾向となっているが、令和６年度は</a:t>
          </a:r>
          <a:r>
            <a:rPr kumimoji="1" lang="en-US" altLang="ja-JP" sz="1300" baseline="0">
              <a:latin typeface="ＭＳ Ｐゴシック" panose="020B0600070205080204" pitchFamily="50" charset="-128"/>
              <a:ea typeface="ＭＳ Ｐゴシック" panose="020B0600070205080204" pitchFamily="50" charset="-128"/>
            </a:rPr>
            <a:t>0.72</a:t>
          </a:r>
          <a:r>
            <a:rPr kumimoji="1" lang="ja-JP" altLang="en-US" sz="1300" baseline="0">
              <a:latin typeface="ＭＳ Ｐゴシック" panose="020B0600070205080204" pitchFamily="50" charset="-128"/>
              <a:ea typeface="ＭＳ Ｐゴシック" panose="020B0600070205080204" pitchFamily="50" charset="-128"/>
            </a:rPr>
            <a:t>であり、前年度からの増減はなかった。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類似団体と同水準であるが、高齢化の進展や臨時財政対策債への振替額の減などにより、基準財政需要額が増額傾向にある。都市基盤の整備や徴収強化による収入増など、歳入の確保に努める。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令和６年度は、前年度と比較して</a:t>
          </a:r>
          <a:r>
            <a:rPr kumimoji="1" lang="en-US" altLang="ja-JP" sz="1050">
              <a:latin typeface="ＭＳ ゴシック" panose="020B0609070205080204" pitchFamily="49" charset="-128"/>
              <a:ea typeface="ＭＳ ゴシック" panose="020B0609070205080204" pitchFamily="49" charset="-128"/>
            </a:rPr>
            <a:t>0.2</a:t>
          </a:r>
          <a:r>
            <a:rPr kumimoji="1" lang="ja-JP" altLang="en-US" sz="1050">
              <a:latin typeface="ＭＳ ゴシック" panose="020B0609070205080204" pitchFamily="49" charset="-128"/>
              <a:ea typeface="ＭＳ ゴシック" panose="020B0609070205080204" pitchFamily="49" charset="-128"/>
            </a:rPr>
            <a:t>ポイント改善した</a:t>
          </a:r>
          <a:r>
            <a:rPr kumimoji="1" lang="en-US" altLang="ja-JP" sz="1050">
              <a:latin typeface="ＭＳ ゴシック" panose="020B0609070205080204" pitchFamily="49" charset="-128"/>
              <a:ea typeface="ＭＳ ゴシック" panose="020B0609070205080204" pitchFamily="49" charset="-128"/>
            </a:rPr>
            <a:t>98.2</a:t>
          </a:r>
          <a:r>
            <a:rPr kumimoji="1" lang="ja-JP" altLang="en-US" sz="1050">
              <a:latin typeface="ＭＳ ゴシック" panose="020B0609070205080204" pitchFamily="49" charset="-128"/>
              <a:ea typeface="ＭＳ ゴシック" panose="020B0609070205080204" pitchFamily="49" charset="-128"/>
            </a:rPr>
            <a:t>％となった。</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要因としては、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計算式の分子となる経常的な支出において、人件費、扶助費、繰出金、補助費等などが増となったものの、分母となる経常的な収入で、市税や地方特例交付金等、普通交付税、地方消費税交付金、株式等譲渡所得割交付金などが増となり、分母の減少要因が、分子の上昇要因を上回った結果として、改善となっ</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高額な償還が続いているため、類似団体と比較して経常収支比率が高くなっているため、抑制のための取り組みとして、</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歳出面で</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引き続き経常的な事業の見直しを行っていくほか、</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歳入面では、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子育て世代への支援や魅力あるまちづくり、企業誘致の取り組みなどにより市税収入をはじめとした経常的な歳入の確保に取り組むこととして</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5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95673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271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25823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858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8587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人件費の抑制、行政組織の見直し、行政評価を活用したあらゆる事務事業の見直しを実施した結果、大きく減額し、その後も定員適正化計画に基づく職員採用の抑制や組織改正等の適正な定員管理により減少傾向にあったが、社会状況の変化に伴う新たな住民ニーズに柔軟に対応するための職員数の増員や人事院勧告による初任給・若年層の給与の大幅な引き上げにより人件費は増加傾向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今後も適正な定員管理を実施していく。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19865</xdr:rowOff>
    </xdr:from>
    <xdr:to>
      <xdr:col>23</xdr:col>
      <xdr:colOff>133350</xdr:colOff>
      <xdr:row>82</xdr:row>
      <xdr:rowOff>52360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8765"/>
          <a:ext cx="8382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19865</xdr:rowOff>
    </xdr:from>
    <xdr:to>
      <xdr:col>19</xdr:col>
      <xdr:colOff>133350</xdr:colOff>
      <xdr:row>82</xdr:row>
      <xdr:rowOff>58968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8765"/>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21943</xdr:rowOff>
    </xdr:from>
    <xdr:to>
      <xdr:col>15</xdr:col>
      <xdr:colOff>82550</xdr:colOff>
      <xdr:row>82</xdr:row>
      <xdr:rowOff>58968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0843"/>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51442</xdr:rowOff>
    </xdr:from>
    <xdr:to>
      <xdr:col>11</xdr:col>
      <xdr:colOff>31750</xdr:colOff>
      <xdr:row>82</xdr:row>
      <xdr:rowOff>21943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8892"/>
          <a:ext cx="889000" cy="14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1560</xdr:rowOff>
    </xdr:from>
    <xdr:to>
      <xdr:col>23</xdr:col>
      <xdr:colOff>184150</xdr:colOff>
      <xdr:row>82</xdr:row>
      <xdr:rowOff>103160</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902200" y="1406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18087</xdr:rowOff>
    </xdr:from>
    <xdr:ext cx="762000" cy="259045"/>
    <xdr:sp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140515</xdr:rowOff>
    </xdr:from>
    <xdr:to>
      <xdr:col>19</xdr:col>
      <xdr:colOff>184150</xdr:colOff>
      <xdr:row>82</xdr:row>
      <xdr:rowOff>70665</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064000" y="140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80842</xdr:rowOff>
    </xdr:from>
    <xdr:ext cx="7366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6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8168</xdr:rowOff>
    </xdr:from>
    <xdr:to>
      <xdr:col>15</xdr:col>
      <xdr:colOff>133350</xdr:colOff>
      <xdr:row>82</xdr:row>
      <xdr:rowOff>109768</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3175000" y="14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119945</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142593</xdr:rowOff>
    </xdr:from>
    <xdr:to>
      <xdr:col>11</xdr:col>
      <xdr:colOff>82550</xdr:colOff>
      <xdr:row>82</xdr:row>
      <xdr:rowOff>72743</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2286000" y="140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82920</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642</xdr:rowOff>
    </xdr:from>
    <xdr:to>
      <xdr:col>7</xdr:col>
      <xdr:colOff>31750</xdr:colOff>
      <xdr:row>81</xdr:row>
      <xdr:rowOff>102242</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1397000" y="13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112419</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年度に給与水準の適正化を目的とした独自削減を実施したことや、平成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年度に実施した初任給の引き下げによる影響が徐々に現れている。</a:t>
          </a:r>
        </a:p>
        <a:p>
          <a:r>
            <a:rPr kumimoji="1" lang="ja-JP" altLang="en-US" sz="1200">
              <a:latin typeface="ＭＳ Ｐゴシック" panose="020B0600070205080204" pitchFamily="50" charset="-128"/>
              <a:ea typeface="ＭＳ Ｐゴシック" panose="020B0600070205080204" pitchFamily="50" charset="-128"/>
            </a:rPr>
            <a:t>　令和６年度においては、主に高校卒区分の年齢別階層の変動に伴い、ラスパイレス指数が減少した。</a:t>
          </a:r>
        </a:p>
        <a:p>
          <a:r>
            <a:rPr kumimoji="1" lang="ja-JP" altLang="en-US" sz="1200">
              <a:latin typeface="ＭＳ Ｐゴシック" panose="020B0600070205080204" pitchFamily="50" charset="-128"/>
              <a:ea typeface="ＭＳ Ｐゴシック" panose="020B0600070205080204" pitchFamily="50" charset="-128"/>
            </a:rPr>
            <a:t>　また、ラスパイレス指数が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を上回っていた要因は、学歴にとらわれない昇任・昇格人事により高校卒職員が国と比較し引き上げる要因となっていることや職員構成の偏りが挙げられ、令和６年パーシェ指数は</a:t>
          </a:r>
          <a:r>
            <a:rPr kumimoji="1" lang="en-US" altLang="ja-JP" sz="1200">
              <a:latin typeface="ＭＳ Ｐゴシック" panose="020B0600070205080204" pitchFamily="50" charset="-128"/>
              <a:ea typeface="ＭＳ Ｐゴシック" panose="020B0600070205080204" pitchFamily="50" charset="-128"/>
            </a:rPr>
            <a:t>97.</a:t>
          </a:r>
          <a:r>
            <a:rPr kumimoji="1" lang="ja-JP" altLang="en-US" sz="1200">
              <a:latin typeface="ＭＳ Ｐゴシック" panose="020B0600070205080204" pitchFamily="50" charset="-128"/>
              <a:ea typeface="ＭＳ Ｐゴシック" panose="020B0600070205080204" pitchFamily="50" charset="-128"/>
            </a:rPr>
            <a:t>１となっている。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80434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2673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定員適正化計画に基づき、適正な定員管理を実施した。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類似団体平均と比較しほぼ同数、全国平均・千葉県平均と比較し低くなっている要因の一つとして、平成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年度の大規模な組織改正により、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名の職員を削減したことが挙げられるが、平成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年度以降、待機児童の解消等、社会状況の変化に伴う新たな住民ニーズに柔軟に対応するため、職員数は増加傾向にある。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94192</xdr:rowOff>
    </xdr:from>
    <xdr:to>
      <xdr:col>81</xdr:col>
      <xdr:colOff>44450</xdr:colOff>
      <xdr:row>63</xdr:row>
      <xdr:rowOff>136419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5542"/>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68051</xdr:rowOff>
    </xdr:from>
    <xdr:to>
      <xdr:col>77</xdr:col>
      <xdr:colOff>44450</xdr:colOff>
      <xdr:row>63</xdr:row>
      <xdr:rowOff>94192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6940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57996</xdr:rowOff>
    </xdr:from>
    <xdr:to>
      <xdr:col>72</xdr:col>
      <xdr:colOff>203200</xdr:colOff>
      <xdr:row>63</xdr:row>
      <xdr:rowOff>68051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93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55986</xdr:rowOff>
    </xdr:from>
    <xdr:to>
      <xdr:col>68</xdr:col>
      <xdr:colOff>152400</xdr:colOff>
      <xdr:row>63</xdr:row>
      <xdr:rowOff>57996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73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85619</xdr:rowOff>
    </xdr:from>
    <xdr:to>
      <xdr:col>81</xdr:col>
      <xdr:colOff>95250</xdr:colOff>
      <xdr:row>64</xdr:row>
      <xdr:rowOff>15769</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57696</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43392</xdr:rowOff>
    </xdr:from>
    <xdr:to>
      <xdr:col>77</xdr:col>
      <xdr:colOff>95250</xdr:colOff>
      <xdr:row>63</xdr:row>
      <xdr:rowOff>144992</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129769</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3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17251</xdr:rowOff>
    </xdr:from>
    <xdr:to>
      <xdr:col>73</xdr:col>
      <xdr:colOff>44450</xdr:colOff>
      <xdr:row>63</xdr:row>
      <xdr:rowOff>118851</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8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103628</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0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7196</xdr:rowOff>
    </xdr:from>
    <xdr:to>
      <xdr:col>68</xdr:col>
      <xdr:colOff>203200</xdr:colOff>
      <xdr:row>63</xdr:row>
      <xdr:rowOff>108796</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93573</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91563</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環境衛生組合における施設長寿命化事業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などの事業実施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となったこと、特定財源で新鎌ケ谷駅周辺地区市街地整備促進事業などにより普通建設事業の単独事業費が増加し、都市計画税充当可能額が減となったことなどが大きな要因であるが、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財政健全化法の早期健全化基準である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％を大きく下回っており、今後も下回るものと推計している。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42</xdr:row>
      <xdr:rowOff>48381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309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620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169031</xdr:rowOff>
    </xdr:from>
    <xdr:to>
      <xdr:col>81</xdr:col>
      <xdr:colOff>95250</xdr:colOff>
      <xdr:row>42</xdr:row>
      <xdr:rowOff>99181</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141108</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と比べて</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これは主に、充当可能財源等で財政調整基金及び減債基金の取り崩しにより、充当可能基金が令和５年度と比較し、約</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億円減少したこと、基準財政需要額算入見込額が約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類似団体と比較すると高い水準となっているが、財政健全化法による早期健全化基準の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％を大きく下回っている。今後も早期健全化基準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％を大きく下回る状況が続くと推計しており、財政運営に大きな影響を及ぼさない数値である。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53521</xdr:rowOff>
    </xdr:from>
    <xdr:to>
      <xdr:col>81</xdr:col>
      <xdr:colOff>44450</xdr:colOff>
      <xdr:row>18</xdr:row>
      <xdr:rowOff>14787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968171"/>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125004</xdr:rowOff>
    </xdr:from>
    <xdr:to>
      <xdr:col>77</xdr:col>
      <xdr:colOff>44450</xdr:colOff>
      <xdr:row>17</xdr:row>
      <xdr:rowOff>53521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6820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125004</xdr:rowOff>
    </xdr:from>
    <xdr:to>
      <xdr:col>72</xdr:col>
      <xdr:colOff>203200</xdr:colOff>
      <xdr:row>17</xdr:row>
      <xdr:rowOff>32838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68204"/>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123281</xdr:rowOff>
    </xdr:from>
    <xdr:to>
      <xdr:col>68</xdr:col>
      <xdr:colOff>152400</xdr:colOff>
      <xdr:row>17</xdr:row>
      <xdr:rowOff>32838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66481"/>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135437</xdr:rowOff>
    </xdr:from>
    <xdr:to>
      <xdr:col>81</xdr:col>
      <xdr:colOff>95250</xdr:colOff>
      <xdr:row>18</xdr:row>
      <xdr:rowOff>65587</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6967200" y="30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107514</xdr:rowOff>
    </xdr:from>
    <xdr:ext cx="762000" cy="259045"/>
    <xdr:sp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2721</xdr:rowOff>
    </xdr:from>
    <xdr:to>
      <xdr:col>77</xdr:col>
      <xdr:colOff>95250</xdr:colOff>
      <xdr:row>17</xdr:row>
      <xdr:rowOff>104321</xdr:rowOff>
    </xdr:to>
    <xdr:sp textlink="">
      <xdr:nvSpPr>
        <xdr:cNvPr id="470" name="楕円 469">
          <a:extLst>
            <a:ext uri="{FF2B5EF4-FFF2-40B4-BE49-F238E27FC236}">
              <a16:creationId xmlns:a16="http://schemas.microsoft.com/office/drawing/2014/main" id="{00000000-0008-0000-0300-0000D6010000}"/>
            </a:ext>
          </a:extLst>
        </xdr:cNvPr>
        <xdr:cNvSpPr/>
      </xdr:nvSpPr>
      <xdr:spPr>
        <a:xfrm>
          <a:off x="16129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89098</xdr:rowOff>
    </xdr:from>
    <xdr:ext cx="736600" cy="259045"/>
    <xdr:sp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0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74204</xdr:rowOff>
    </xdr:from>
    <xdr:to>
      <xdr:col>73</xdr:col>
      <xdr:colOff>44450</xdr:colOff>
      <xdr:row>17</xdr:row>
      <xdr:rowOff>4354</xdr:rowOff>
    </xdr:to>
    <xdr:sp textlink="">
      <xdr:nvSpPr>
        <xdr:cNvPr id="472" name="楕円 471">
          <a:extLst>
            <a:ext uri="{FF2B5EF4-FFF2-40B4-BE49-F238E27FC236}">
              <a16:creationId xmlns:a16="http://schemas.microsoft.com/office/drawing/2014/main" id="{00000000-0008-0000-0300-0000D8010000}"/>
            </a:ext>
          </a:extLst>
        </xdr:cNvPr>
        <xdr:cNvSpPr/>
      </xdr:nvSpPr>
      <xdr:spPr>
        <a:xfrm>
          <a:off x="15240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160581</xdr:rowOff>
    </xdr:from>
    <xdr:ext cx="762000" cy="259045"/>
    <xdr:sp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153488</xdr:rowOff>
    </xdr:from>
    <xdr:to>
      <xdr:col>68</xdr:col>
      <xdr:colOff>203200</xdr:colOff>
      <xdr:row>17</xdr:row>
      <xdr:rowOff>83638</xdr:rowOff>
    </xdr:to>
    <xdr:sp textlink="">
      <xdr:nvSpPr>
        <xdr:cNvPr id="474" name="楕円 473">
          <a:extLst>
            <a:ext uri="{FF2B5EF4-FFF2-40B4-BE49-F238E27FC236}">
              <a16:creationId xmlns:a16="http://schemas.microsoft.com/office/drawing/2014/main" id="{00000000-0008-0000-0300-0000DA010000}"/>
            </a:ext>
          </a:extLst>
        </xdr:cNvPr>
        <xdr:cNvSpPr/>
      </xdr:nvSpPr>
      <xdr:spPr>
        <a:xfrm>
          <a:off x="14351000" y="28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68415</xdr:rowOff>
    </xdr:from>
    <xdr:ext cx="762000" cy="259045"/>
    <xdr:sp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8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72481</xdr:rowOff>
    </xdr:from>
    <xdr:to>
      <xdr:col>64</xdr:col>
      <xdr:colOff>152400</xdr:colOff>
      <xdr:row>17</xdr:row>
      <xdr:rowOff>2631</xdr:rowOff>
    </xdr:to>
    <xdr:sp textlink="">
      <xdr:nvSpPr>
        <xdr:cNvPr id="476" name="楕円 475">
          <a:extLst>
            <a:ext uri="{FF2B5EF4-FFF2-40B4-BE49-F238E27FC236}">
              <a16:creationId xmlns:a16="http://schemas.microsoft.com/office/drawing/2014/main" id="{00000000-0008-0000-0300-0000DC010000}"/>
            </a:ext>
          </a:extLst>
        </xdr:cNvPr>
        <xdr:cNvSpPr/>
      </xdr:nvSpPr>
      <xdr:spPr>
        <a:xfrm>
          <a:off x="13462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158858</xdr:rowOff>
    </xdr:from>
    <xdr:ext cx="762000" cy="259045"/>
    <xdr:sp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定員適正化計画に基づく職員採用の抑制や組織改正等の適正な定員管理により減少傾向にあったが、近年は社会状況の変化に伴う新たな住民ニーズに柔軟に対応するための職員数の増加、全国的な賃上げの要請による民間給与の上昇、人事院勧告等を踏まえた対応により人件費は増加傾向で推移している。</a:t>
          </a:r>
        </a:p>
        <a:p>
          <a:r>
            <a:rPr kumimoji="1" lang="ja-JP" altLang="en-US" sz="1200">
              <a:latin typeface="ＭＳ Ｐゴシック" panose="020B0600070205080204" pitchFamily="50" charset="-128"/>
              <a:ea typeface="ＭＳ Ｐゴシック" panose="020B0600070205080204" pitchFamily="50" charset="-128"/>
            </a:rPr>
            <a:t>　人件費が増加傾向となっているものの、義務的経費についても増加しているため、経常収支比率の人件費の割合はおおむね横ばいとなっている。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ポイントの減少となった。公共施設の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照明改修による電気料の減などによる影響が大きくなっている。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今後も物価高騰の影響を受けると見込むが、事業の見直しや行財政改革を継続し、物件費の抑制に取り組んでいく。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15</xdr:row>
      <xdr:rowOff>10414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998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99568</xdr:rowOff>
    </xdr:from>
    <xdr:to>
      <xdr:col>73</xdr:col>
      <xdr:colOff>180975</xdr:colOff>
      <xdr:row>14</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9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48768</xdr:rowOff>
    </xdr:from>
    <xdr:to>
      <xdr:col>69</xdr:col>
      <xdr:colOff>142875</xdr:colOff>
      <xdr:row>14</xdr:row>
      <xdr:rowOff>150368</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160545</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これは、障がい児通所給付費を含む介護給付・訓練等給付の増や児童手当（職員分を除く）などの増による。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類似団体の平均値よりも低くなっている要因としては、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首都近郊に本市がある立地を活かし、働き世代の流入を進めていること、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単独扶助費等の見直しを継続的に行っていることなどが挙げられる。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扶助費については、少子高齢化などにより、今後も増加が見込まれるが、引き続き適正な抑制に取り組んでいく。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12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1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43180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43180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153687</xdr:rowOff>
    </xdr:from>
    <xdr:ext cx="762000" cy="259045"/>
    <xdr:sp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140970</xdr:rowOff>
    </xdr:from>
    <xdr:to>
      <xdr:col>15</xdr:col>
      <xdr:colOff>149225</xdr:colOff>
      <xdr:row>56</xdr:row>
      <xdr:rowOff>71120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048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81297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104157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1270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に伴う給付費の増などにより、各特別会計への繰出金が増となっている。特別会計への繰出金については、今後の推計も行っており、増額が見込まれるが、保険料収入などの確保に努め、税収を主な財源とする普通会計の負担額を減らしていくよう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8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ポイントの減少となった。比率は減となったものの、ごみ・斎場に係る一部事務組合負担金や下水道事業の負担金は増となっている。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類似団体内平均値と比較して高くなっている要因は、ごみ・し尿処理業務を一部事務組合で実施していることが挙げられ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今後も類似団体より高い傾向が続くと考えられるが、事務事業の見直しを継続していく。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409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textlink="">
      <xdr:nvSpPr>
        <xdr:cNvPr id="327" name="楕円 326">
          <a:extLst>
            <a:ext uri="{FF2B5EF4-FFF2-40B4-BE49-F238E27FC236}">
              <a16:creationId xmlns:a16="http://schemas.microsoft.com/office/drawing/2014/main" id="{00000000-0008-0000-0400-000047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令和６年度は</a:t>
          </a:r>
          <a:r>
            <a:rPr kumimoji="1" lang="en-US" altLang="ja-JP" sz="1100">
              <a:latin typeface="ＭＳ ゴシック" panose="020B0609070205080204" pitchFamily="49" charset="-128"/>
              <a:ea typeface="ＭＳ ゴシック" panose="020B0609070205080204" pitchFamily="49" charset="-128"/>
            </a:rPr>
            <a:t>16.1%</a:t>
          </a:r>
          <a:r>
            <a:rPr kumimoji="1" lang="ja-JP" altLang="en-US" sz="1100">
              <a:latin typeface="ＭＳ ゴシック" panose="020B0609070205080204" pitchFamily="49" charset="-128"/>
              <a:ea typeface="ＭＳ ゴシック" panose="020B0609070205080204" pitchFamily="49" charset="-128"/>
            </a:rPr>
            <a:t>と前年度から</a:t>
          </a:r>
          <a:r>
            <a:rPr kumimoji="1" lang="en-US" altLang="ja-JP" sz="1100">
              <a:latin typeface="ＭＳ ゴシック" panose="020B0609070205080204" pitchFamily="49" charset="-128"/>
              <a:ea typeface="ＭＳ ゴシック" panose="020B0609070205080204" pitchFamily="49" charset="-128"/>
            </a:rPr>
            <a:t>0.9</a:t>
          </a:r>
          <a:r>
            <a:rPr kumimoji="1" lang="ja-JP" altLang="en-US" sz="1100">
              <a:latin typeface="ＭＳ ゴシック" panose="020B0609070205080204" pitchFamily="49" charset="-128"/>
              <a:ea typeface="ＭＳ ゴシック" panose="020B0609070205080204" pitchFamily="49" charset="-128"/>
            </a:rPr>
            <a:t>ポイントの減少となった。</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償還が進み、前年度比較して減となったものの、類似団体の平均値より高い要因としては、学校教育施設等整備事業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過去に実施した必要不可欠な大型事業の償還がピークとなっているためである。</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公債費については、毎年度決算後及び予算編成後に推計を行っており、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金利上昇下にある中、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今後数年間は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同程度の償還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で推移することが見込まれているため、減債基金への計画的な積み立てを実施し、適切に対応していく。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00685"/>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8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006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110998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006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について、市域が狭いながらも住宅都市として堅調に発展し続け、法人市民税が少ない状況にあるため、分母となる経常一般財源について、依存財源によるところが大きい状況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78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78</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495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9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77</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9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10090</xdr:rowOff>
    </xdr:from>
    <xdr:to>
      <xdr:col>29</xdr:col>
      <xdr:colOff>127000</xdr:colOff>
      <xdr:row>17</xdr:row>
      <xdr:rowOff>113493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2365"/>
          <a:ext cx="647700" cy="10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113493</xdr:rowOff>
    </xdr:from>
    <xdr:to>
      <xdr:col>26</xdr:col>
      <xdr:colOff>50800</xdr:colOff>
      <xdr:row>17</xdr:row>
      <xdr:rowOff>143993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5768"/>
          <a:ext cx="698500" cy="3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137497</xdr:rowOff>
    </xdr:from>
    <xdr:to>
      <xdr:col>22</xdr:col>
      <xdr:colOff>114300</xdr:colOff>
      <xdr:row>17</xdr:row>
      <xdr:rowOff>143993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9772"/>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137497</xdr:rowOff>
    </xdr:from>
    <xdr:to>
      <xdr:col>18</xdr:col>
      <xdr:colOff>177800</xdr:colOff>
      <xdr:row>17</xdr:row>
      <xdr:rowOff>164071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9772"/>
          <a:ext cx="698500" cy="2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130740</xdr:rowOff>
    </xdr:from>
    <xdr:to>
      <xdr:col>29</xdr:col>
      <xdr:colOff>177800</xdr:colOff>
      <xdr:row>17</xdr:row>
      <xdr:rowOff>60890</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102817</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62693</xdr:rowOff>
    </xdr:from>
    <xdr:to>
      <xdr:col>26</xdr:col>
      <xdr:colOff>101600</xdr:colOff>
      <xdr:row>17</xdr:row>
      <xdr:rowOff>164293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149070</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93193</xdr:rowOff>
    </xdr:from>
    <xdr:to>
      <xdr:col>22</xdr:col>
      <xdr:colOff>165100</xdr:colOff>
      <xdr:row>18</xdr:row>
      <xdr:rowOff>23343</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8120</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86697</xdr:rowOff>
    </xdr:from>
    <xdr:to>
      <xdr:col>19</xdr:col>
      <xdr:colOff>38100</xdr:colOff>
      <xdr:row>18</xdr:row>
      <xdr:rowOff>16847</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1624</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113271</xdr:rowOff>
    </xdr:from>
    <xdr:to>
      <xdr:col>15</xdr:col>
      <xdr:colOff>101600</xdr:colOff>
      <xdr:row>18</xdr:row>
      <xdr:rowOff>43421</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28198</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13119</xdr:rowOff>
    </xdr:from>
    <xdr:to>
      <xdr:col>29</xdr:col>
      <xdr:colOff>127000</xdr:colOff>
      <xdr:row>35</xdr:row>
      <xdr:rowOff>132677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23469"/>
          <a:ext cx="647700" cy="1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132677</xdr:rowOff>
    </xdr:from>
    <xdr:to>
      <xdr:col>26</xdr:col>
      <xdr:colOff>50800</xdr:colOff>
      <xdr:row>35</xdr:row>
      <xdr:rowOff>174320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3027"/>
          <a:ext cx="698500" cy="4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174320</xdr:rowOff>
    </xdr:from>
    <xdr:to>
      <xdr:col>22</xdr:col>
      <xdr:colOff>114300</xdr:colOff>
      <xdr:row>35</xdr:row>
      <xdr:rowOff>270637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4670"/>
          <a:ext cx="698500" cy="9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270637</xdr:rowOff>
    </xdr:from>
    <xdr:to>
      <xdr:col>18</xdr:col>
      <xdr:colOff>177800</xdr:colOff>
      <xdr:row>35</xdr:row>
      <xdr:rowOff>282181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0987"/>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305219</xdr:rowOff>
    </xdr:from>
    <xdr:to>
      <xdr:col>29</xdr:col>
      <xdr:colOff>177800</xdr:colOff>
      <xdr:row>35</xdr:row>
      <xdr:rowOff>63919</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150296</xdr:rowOff>
    </xdr:from>
    <xdr:ext cx="762000" cy="259045"/>
    <xdr:sp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81877</xdr:rowOff>
    </xdr:from>
    <xdr:to>
      <xdr:col>26</xdr:col>
      <xdr:colOff>101600</xdr:colOff>
      <xdr:row>35</xdr:row>
      <xdr:rowOff>183477</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193654</xdr:rowOff>
    </xdr:from>
    <xdr:ext cx="7366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123520</xdr:rowOff>
    </xdr:from>
    <xdr:to>
      <xdr:col>22</xdr:col>
      <xdr:colOff>165100</xdr:colOff>
      <xdr:row>35</xdr:row>
      <xdr:rowOff>225120</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235297</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219837</xdr:rowOff>
    </xdr:from>
    <xdr:to>
      <xdr:col>19</xdr:col>
      <xdr:colOff>38100</xdr:colOff>
      <xdr:row>35</xdr:row>
      <xdr:rowOff>321437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306214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231381</xdr:rowOff>
    </xdr:from>
    <xdr:to>
      <xdr:col>15</xdr:col>
      <xdr:colOff>101600</xdr:colOff>
      <xdr:row>35</xdr:row>
      <xdr:rowOff>332981</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317758</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14839</xdr:rowOff>
    </xdr:from>
    <xdr:to>
      <xdr:col>24</xdr:col>
      <xdr:colOff>63500</xdr:colOff>
      <xdr:row>35</xdr:row>
      <xdr:rowOff>141232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5589"/>
          <a:ext cx="838200" cy="12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141232</xdr:rowOff>
    </xdr:from>
    <xdr:to>
      <xdr:col>19</xdr:col>
      <xdr:colOff>177800</xdr:colOff>
      <xdr:row>35</xdr:row>
      <xdr:rowOff>147838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1982"/>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147838</xdr:rowOff>
    </xdr:from>
    <xdr:to>
      <xdr:col>15</xdr:col>
      <xdr:colOff>50800</xdr:colOff>
      <xdr:row>35</xdr:row>
      <xdr:rowOff>162697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858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162697</xdr:rowOff>
    </xdr:from>
    <xdr:to>
      <xdr:col>10</xdr:col>
      <xdr:colOff>114300</xdr:colOff>
      <xdr:row>36</xdr:row>
      <xdr:rowOff>37859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3447"/>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135489</xdr:rowOff>
    </xdr:from>
    <xdr:to>
      <xdr:col>24</xdr:col>
      <xdr:colOff>114300</xdr:colOff>
      <xdr:row>35</xdr:row>
      <xdr:rowOff>65639</xdr:rowOff>
    </xdr:to>
    <xdr:sp textlink="">
      <xdr:nvSpPr>
        <xdr:cNvPr id="78" name="楕円 77">
          <a:extLst>
            <a:ext uri="{FF2B5EF4-FFF2-40B4-BE49-F238E27FC236}">
              <a16:creationId xmlns:a16="http://schemas.microsoft.com/office/drawing/2014/main" id="{00000000-0008-0000-0600-00004E000000}"/>
            </a:ext>
          </a:extLst>
        </xdr:cNvPr>
        <xdr:cNvSpPr/>
      </xdr:nvSpPr>
      <xdr:spPr>
        <a:xfrm>
          <a:off x="4584700" y="5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113916</xdr:rowOff>
    </xdr:from>
    <xdr:ext cx="534377" cy="259045"/>
    <xdr:sp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90432</xdr:rowOff>
    </xdr:from>
    <xdr:to>
      <xdr:col>20</xdr:col>
      <xdr:colOff>38100</xdr:colOff>
      <xdr:row>36</xdr:row>
      <xdr:rowOff>20582</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3746500" y="60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11709</xdr:rowOff>
    </xdr:from>
    <xdr:ext cx="534377"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97038</xdr:rowOff>
    </xdr:from>
    <xdr:to>
      <xdr:col>15</xdr:col>
      <xdr:colOff>101600</xdr:colOff>
      <xdr:row>36</xdr:row>
      <xdr:rowOff>27188</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2857500" y="6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18315</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1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111897</xdr:rowOff>
    </xdr:from>
    <xdr:to>
      <xdr:col>10</xdr:col>
      <xdr:colOff>165100</xdr:colOff>
      <xdr:row>36</xdr:row>
      <xdr:rowOff>42047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1968500" y="61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33174</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158509</xdr:rowOff>
    </xdr:from>
    <xdr:to>
      <xdr:col>6</xdr:col>
      <xdr:colOff>38100</xdr:colOff>
      <xdr:row>36</xdr:row>
      <xdr:rowOff>88659</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079500" y="61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79786</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158559</xdr:rowOff>
    </xdr:from>
    <xdr:to>
      <xdr:col>24</xdr:col>
      <xdr:colOff>63500</xdr:colOff>
      <xdr:row>59</xdr:row>
      <xdr:rowOff>26396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102659"/>
          <a:ext cx="8382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88200</xdr:rowOff>
    </xdr:from>
    <xdr:to>
      <xdr:col>19</xdr:col>
      <xdr:colOff>177800</xdr:colOff>
      <xdr:row>58</xdr:row>
      <xdr:rowOff>158559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2300"/>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88200</xdr:rowOff>
    </xdr:from>
    <xdr:to>
      <xdr:col>15</xdr:col>
      <xdr:colOff>50800</xdr:colOff>
      <xdr:row>58</xdr:row>
      <xdr:rowOff>136712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2300"/>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136712</xdr:rowOff>
    </xdr:from>
    <xdr:to>
      <xdr:col>10</xdr:col>
      <xdr:colOff>114300</xdr:colOff>
      <xdr:row>59</xdr:row>
      <xdr:rowOff>108414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0812"/>
          <a:ext cx="889000" cy="1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147046</xdr:rowOff>
    </xdr:from>
    <xdr:to>
      <xdr:col>24</xdr:col>
      <xdr:colOff>114300</xdr:colOff>
      <xdr:row>59</xdr:row>
      <xdr:rowOff>77196</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100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61973</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107759</xdr:rowOff>
    </xdr:from>
    <xdr:to>
      <xdr:col>20</xdr:col>
      <xdr:colOff>38100</xdr:colOff>
      <xdr:row>59</xdr:row>
      <xdr:rowOff>37909</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100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29036</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37400</xdr:rowOff>
    </xdr:from>
    <xdr:to>
      <xdr:col>15</xdr:col>
      <xdr:colOff>101600</xdr:colOff>
      <xdr:row>58</xdr:row>
      <xdr:rowOff>139000</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9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130127</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85912</xdr:rowOff>
    </xdr:from>
    <xdr:to>
      <xdr:col>10</xdr:col>
      <xdr:colOff>165100</xdr:colOff>
      <xdr:row>59</xdr:row>
      <xdr:rowOff>16062</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1003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7189</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57614</xdr:rowOff>
    </xdr:from>
    <xdr:to>
      <xdr:col>6</xdr:col>
      <xdr:colOff>38100</xdr:colOff>
      <xdr:row>59</xdr:row>
      <xdr:rowOff>159214</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1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150341</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99752</xdr:rowOff>
    </xdr:from>
    <xdr:to>
      <xdr:col>24</xdr:col>
      <xdr:colOff>63500</xdr:colOff>
      <xdr:row>77</xdr:row>
      <xdr:rowOff>135243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1402"/>
          <a:ext cx="8382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99752</xdr:rowOff>
    </xdr:from>
    <xdr:to>
      <xdr:col>19</xdr:col>
      <xdr:colOff>177800</xdr:colOff>
      <xdr:row>77</xdr:row>
      <xdr:rowOff>100209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14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96723</xdr:rowOff>
    </xdr:from>
    <xdr:to>
      <xdr:col>15</xdr:col>
      <xdr:colOff>50800</xdr:colOff>
      <xdr:row>77</xdr:row>
      <xdr:rowOff>100209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837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95923</xdr:rowOff>
    </xdr:from>
    <xdr:to>
      <xdr:col>10</xdr:col>
      <xdr:colOff>114300</xdr:colOff>
      <xdr:row>77</xdr:row>
      <xdr:rowOff>96723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757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84443</xdr:rowOff>
    </xdr:from>
    <xdr:to>
      <xdr:col>24</xdr:col>
      <xdr:colOff>114300</xdr:colOff>
      <xdr:row>78</xdr:row>
      <xdr:rowOff>14593</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170820</xdr:rowOff>
    </xdr:from>
    <xdr:ext cx="469744"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48952</xdr:rowOff>
    </xdr:from>
    <xdr:to>
      <xdr:col>20</xdr:col>
      <xdr:colOff>38100</xdr:colOff>
      <xdr:row>77</xdr:row>
      <xdr:rowOff>150552</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2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141679</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49409</xdr:rowOff>
    </xdr:from>
    <xdr:to>
      <xdr:col>15</xdr:col>
      <xdr:colOff>101600</xdr:colOff>
      <xdr:row>77</xdr:row>
      <xdr:rowOff>151009</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142136</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45923</xdr:rowOff>
    </xdr:from>
    <xdr:to>
      <xdr:col>10</xdr:col>
      <xdr:colOff>165100</xdr:colOff>
      <xdr:row>77</xdr:row>
      <xdr:rowOff>147523</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138650</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45123</xdr:rowOff>
    </xdr:from>
    <xdr:to>
      <xdr:col>6</xdr:col>
      <xdr:colOff>38100</xdr:colOff>
      <xdr:row>77</xdr:row>
      <xdr:rowOff>146723</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137850</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86246</xdr:rowOff>
    </xdr:from>
    <xdr:to>
      <xdr:col>24</xdr:col>
      <xdr:colOff>63500</xdr:colOff>
      <xdr:row>96</xdr:row>
      <xdr:rowOff>121442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5446"/>
          <a:ext cx="8382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121442</xdr:rowOff>
    </xdr:from>
    <xdr:to>
      <xdr:col>19</xdr:col>
      <xdr:colOff>177800</xdr:colOff>
      <xdr:row>97</xdr:row>
      <xdr:rowOff>21903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80642"/>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115294</xdr:rowOff>
    </xdr:from>
    <xdr:to>
      <xdr:col>15</xdr:col>
      <xdr:colOff>50800</xdr:colOff>
      <xdr:row>97</xdr:row>
      <xdr:rowOff>21903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74494"/>
          <a:ext cx="889000" cy="7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115294</xdr:rowOff>
    </xdr:from>
    <xdr:to>
      <xdr:col>10</xdr:col>
      <xdr:colOff>114300</xdr:colOff>
      <xdr:row>97</xdr:row>
      <xdr:rowOff>133916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4494"/>
          <a:ext cx="889000" cy="19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35446</xdr:rowOff>
    </xdr:from>
    <xdr:to>
      <xdr:col>24</xdr:col>
      <xdr:colOff>114300</xdr:colOff>
      <xdr:row>96</xdr:row>
      <xdr:rowOff>137046</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45847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121823</xdr:rowOff>
    </xdr:from>
    <xdr:ext cx="599010" cy="259045"/>
    <xdr:sp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70642</xdr:rowOff>
    </xdr:from>
    <xdr:to>
      <xdr:col>20</xdr:col>
      <xdr:colOff>38100</xdr:colOff>
      <xdr:row>97</xdr:row>
      <xdr:rowOff>792</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3746500" y="165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163369</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142553</xdr:rowOff>
    </xdr:from>
    <xdr:to>
      <xdr:col>15</xdr:col>
      <xdr:colOff>101600</xdr:colOff>
      <xdr:row>97</xdr:row>
      <xdr:rowOff>72703</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2857500" y="166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63830</xdr:rowOff>
    </xdr:from>
    <xdr:ext cx="534377"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64494</xdr:rowOff>
    </xdr:from>
    <xdr:to>
      <xdr:col>10</xdr:col>
      <xdr:colOff>165100</xdr:colOff>
      <xdr:row>96</xdr:row>
      <xdr:rowOff>166094</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968500" y="165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157221</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1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83116</xdr:rowOff>
    </xdr:from>
    <xdr:to>
      <xdr:col>6</xdr:col>
      <xdr:colOff>38100</xdr:colOff>
      <xdr:row>98</xdr:row>
      <xdr:rowOff>13266</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1079500" y="16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4393</xdr:rowOff>
    </xdr:from>
    <xdr:ext cx="534377"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141181</xdr:rowOff>
    </xdr:from>
    <xdr:to>
      <xdr:col>55</xdr:col>
      <xdr:colOff>0</xdr:colOff>
      <xdr:row>37</xdr:row>
      <xdr:rowOff>38310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3381"/>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141181</xdr:rowOff>
    </xdr:from>
    <xdr:to>
      <xdr:col>50</xdr:col>
      <xdr:colOff>114300</xdr:colOff>
      <xdr:row>37</xdr:row>
      <xdr:rowOff>7047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3381"/>
          <a:ext cx="8890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7047</xdr:rowOff>
    </xdr:from>
    <xdr:to>
      <xdr:col>45</xdr:col>
      <xdr:colOff>177800</xdr:colOff>
      <xdr:row>37</xdr:row>
      <xdr:rowOff>57720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069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140462</xdr:rowOff>
    </xdr:from>
    <xdr:to>
      <xdr:col>41</xdr:col>
      <xdr:colOff>50800</xdr:colOff>
      <xdr:row>37</xdr:row>
      <xdr:rowOff>57720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83962"/>
          <a:ext cx="889000" cy="1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158960</xdr:rowOff>
    </xdr:from>
    <xdr:to>
      <xdr:col>55</xdr:col>
      <xdr:colOff>50800</xdr:colOff>
      <xdr:row>37</xdr:row>
      <xdr:rowOff>89110</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10426700" y="63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137387</xdr:rowOff>
    </xdr:from>
    <xdr:ext cx="534377" cy="259045"/>
    <xdr:sp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90381</xdr:rowOff>
    </xdr:from>
    <xdr:to>
      <xdr:col>50</xdr:col>
      <xdr:colOff>165100</xdr:colOff>
      <xdr:row>37</xdr:row>
      <xdr:rowOff>20531</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9588500" y="62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11658</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127697</xdr:rowOff>
    </xdr:from>
    <xdr:to>
      <xdr:col>46</xdr:col>
      <xdr:colOff>38100</xdr:colOff>
      <xdr:row>37</xdr:row>
      <xdr:rowOff>57847</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8699500" y="62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48974</xdr:rowOff>
    </xdr:from>
    <xdr:ext cx="534377"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6920</xdr:rowOff>
    </xdr:from>
    <xdr:to>
      <xdr:col>41</xdr:col>
      <xdr:colOff>101600</xdr:colOff>
      <xdr:row>37</xdr:row>
      <xdr:rowOff>108520</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7810500" y="63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99647</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89662</xdr:rowOff>
    </xdr:from>
    <xdr:to>
      <xdr:col>36</xdr:col>
      <xdr:colOff>165100</xdr:colOff>
      <xdr:row>31</xdr:row>
      <xdr:rowOff>19812</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6921500" y="52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10939</xdr:rowOff>
    </xdr:from>
    <xdr:ext cx="599010"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2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103374</xdr:rowOff>
    </xdr:from>
    <xdr:to>
      <xdr:col>55</xdr:col>
      <xdr:colOff>0</xdr:colOff>
      <xdr:row>57</xdr:row>
      <xdr:rowOff>99956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4574"/>
          <a:ext cx="838200" cy="1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99956</xdr:rowOff>
    </xdr:from>
    <xdr:to>
      <xdr:col>50</xdr:col>
      <xdr:colOff>114300</xdr:colOff>
      <xdr:row>57</xdr:row>
      <xdr:rowOff>154352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7260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144631</xdr:rowOff>
    </xdr:from>
    <xdr:to>
      <xdr:col>45</xdr:col>
      <xdr:colOff>177800</xdr:colOff>
      <xdr:row>57</xdr:row>
      <xdr:rowOff>154352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45831"/>
          <a:ext cx="889000" cy="1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144631</xdr:rowOff>
    </xdr:from>
    <xdr:to>
      <xdr:col>41</xdr:col>
      <xdr:colOff>50800</xdr:colOff>
      <xdr:row>57</xdr:row>
      <xdr:rowOff>57480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45831"/>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52574</xdr:rowOff>
    </xdr:from>
    <xdr:to>
      <xdr:col>55</xdr:col>
      <xdr:colOff>50800</xdr:colOff>
      <xdr:row>56</xdr:row>
      <xdr:rowOff>154174</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10426700" y="96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31001</xdr:rowOff>
    </xdr:from>
    <xdr:ext cx="534377" cy="259045"/>
    <xdr:sp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49156</xdr:rowOff>
    </xdr:from>
    <xdr:to>
      <xdr:col>50</xdr:col>
      <xdr:colOff>165100</xdr:colOff>
      <xdr:row>57</xdr:row>
      <xdr:rowOff>150756</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9588500" y="98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141883</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103552</xdr:rowOff>
    </xdr:from>
    <xdr:to>
      <xdr:col>46</xdr:col>
      <xdr:colOff>38100</xdr:colOff>
      <xdr:row>58</xdr:row>
      <xdr:rowOff>33702</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8699500" y="9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24829</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93831</xdr:rowOff>
    </xdr:from>
    <xdr:to>
      <xdr:col>41</xdr:col>
      <xdr:colOff>101600</xdr:colOff>
      <xdr:row>57</xdr:row>
      <xdr:rowOff>23981</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7810500" y="969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15108</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6680</xdr:rowOff>
    </xdr:from>
    <xdr:to>
      <xdr:col>36</xdr:col>
      <xdr:colOff>165100</xdr:colOff>
      <xdr:row>57</xdr:row>
      <xdr:rowOff>108280</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6921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99407</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69543</xdr:rowOff>
    </xdr:from>
    <xdr:to>
      <xdr:col>55</xdr:col>
      <xdr:colOff>0</xdr:colOff>
      <xdr:row>77</xdr:row>
      <xdr:rowOff>83144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71193"/>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83144</xdr:rowOff>
    </xdr:from>
    <xdr:to>
      <xdr:col>50</xdr:col>
      <xdr:colOff>114300</xdr:colOff>
      <xdr:row>77</xdr:row>
      <xdr:rowOff>149690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4794"/>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149690</xdr:rowOff>
    </xdr:from>
    <xdr:to>
      <xdr:col>45</xdr:col>
      <xdr:colOff>177800</xdr:colOff>
      <xdr:row>78</xdr:row>
      <xdr:rowOff>56262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51340"/>
          <a:ext cx="8890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147244</xdr:rowOff>
    </xdr:from>
    <xdr:to>
      <xdr:col>41</xdr:col>
      <xdr:colOff>50800</xdr:colOff>
      <xdr:row>78</xdr:row>
      <xdr:rowOff>56262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4889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18743</xdr:rowOff>
    </xdr:from>
    <xdr:to>
      <xdr:col>55</xdr:col>
      <xdr:colOff>50800</xdr:colOff>
      <xdr:row>77</xdr:row>
      <xdr:rowOff>120343</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10426700" y="132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168620</xdr:rowOff>
    </xdr:from>
    <xdr:ext cx="534377" cy="259045"/>
    <xdr:sp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32344</xdr:rowOff>
    </xdr:from>
    <xdr:to>
      <xdr:col>50</xdr:col>
      <xdr:colOff>165100</xdr:colOff>
      <xdr:row>77</xdr:row>
      <xdr:rowOff>133944</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9588500" y="132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125071</xdr:rowOff>
    </xdr:from>
    <xdr:ext cx="469744"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2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98890</xdr:rowOff>
    </xdr:from>
    <xdr:to>
      <xdr:col>46</xdr:col>
      <xdr:colOff>38100</xdr:colOff>
      <xdr:row>78</xdr:row>
      <xdr:rowOff>29040</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8699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20167</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5462</xdr:rowOff>
    </xdr:from>
    <xdr:to>
      <xdr:col>41</xdr:col>
      <xdr:colOff>101600</xdr:colOff>
      <xdr:row>78</xdr:row>
      <xdr:rowOff>107062</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7810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98189</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96444</xdr:rowOff>
    </xdr:from>
    <xdr:to>
      <xdr:col>36</xdr:col>
      <xdr:colOff>165100</xdr:colOff>
      <xdr:row>78</xdr:row>
      <xdr:rowOff>26594</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6921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17721</xdr:rowOff>
    </xdr:from>
    <xdr:ext cx="469744"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136226</xdr:rowOff>
    </xdr:from>
    <xdr:to>
      <xdr:col>55</xdr:col>
      <xdr:colOff>0</xdr:colOff>
      <xdr:row>96</xdr:row>
      <xdr:rowOff>150056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23976"/>
          <a:ext cx="8382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150056</xdr:rowOff>
    </xdr:from>
    <xdr:to>
      <xdr:col>50</xdr:col>
      <xdr:colOff>114300</xdr:colOff>
      <xdr:row>97</xdr:row>
      <xdr:rowOff>22839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9256"/>
          <a:ext cx="889000" cy="4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83671</xdr:rowOff>
    </xdr:from>
    <xdr:to>
      <xdr:col>45</xdr:col>
      <xdr:colOff>177800</xdr:colOff>
      <xdr:row>97</xdr:row>
      <xdr:rowOff>22839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71421"/>
          <a:ext cx="889000" cy="2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83671</xdr:rowOff>
    </xdr:from>
    <xdr:to>
      <xdr:col>41</xdr:col>
      <xdr:colOff>50800</xdr:colOff>
      <xdr:row>96</xdr:row>
      <xdr:rowOff>91053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71421"/>
          <a:ext cx="889000" cy="17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85426</xdr:rowOff>
    </xdr:from>
    <xdr:to>
      <xdr:col>55</xdr:col>
      <xdr:colOff>50800</xdr:colOff>
      <xdr:row>96</xdr:row>
      <xdr:rowOff>15576</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10426700" y="163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63853</xdr:rowOff>
    </xdr:from>
    <xdr:ext cx="534377" cy="259045"/>
    <xdr:sp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99256</xdr:rowOff>
    </xdr:from>
    <xdr:to>
      <xdr:col>50</xdr:col>
      <xdr:colOff>165100</xdr:colOff>
      <xdr:row>97</xdr:row>
      <xdr:rowOff>29406</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9588500" y="165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20533</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143489</xdr:rowOff>
    </xdr:from>
    <xdr:to>
      <xdr:col>46</xdr:col>
      <xdr:colOff>38100</xdr:colOff>
      <xdr:row>97</xdr:row>
      <xdr:rowOff>73639</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8699500" y="166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64766</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32871</xdr:rowOff>
    </xdr:from>
    <xdr:to>
      <xdr:col>41</xdr:col>
      <xdr:colOff>101600</xdr:colOff>
      <xdr:row>95</xdr:row>
      <xdr:rowOff>134471</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7810500" y="163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150998</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40253</xdr:rowOff>
    </xdr:from>
    <xdr:to>
      <xdr:col>36</xdr:col>
      <xdr:colOff>165100</xdr:colOff>
      <xdr:row>96</xdr:row>
      <xdr:rowOff>141853</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6921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132980</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79445</xdr:rowOff>
    </xdr:from>
    <xdr:to>
      <xdr:col>85</xdr:col>
      <xdr:colOff>127000</xdr:colOff>
      <xdr:row>75</xdr:row>
      <xdr:rowOff>85655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38195"/>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79445</xdr:rowOff>
    </xdr:from>
    <xdr:to>
      <xdr:col>81</xdr:col>
      <xdr:colOff>50800</xdr:colOff>
      <xdr:row>75</xdr:row>
      <xdr:rowOff>80721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3819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80721</xdr:rowOff>
    </xdr:from>
    <xdr:to>
      <xdr:col>76</xdr:col>
      <xdr:colOff>114300</xdr:colOff>
      <xdr:row>75</xdr:row>
      <xdr:rowOff>100229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39471"/>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100229</xdr:rowOff>
    </xdr:from>
    <xdr:to>
      <xdr:col>71</xdr:col>
      <xdr:colOff>177800</xdr:colOff>
      <xdr:row>75</xdr:row>
      <xdr:rowOff>133109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58979"/>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34855</xdr:rowOff>
    </xdr:from>
    <xdr:to>
      <xdr:col>85</xdr:col>
      <xdr:colOff>177800</xdr:colOff>
      <xdr:row>75</xdr:row>
      <xdr:rowOff>136455</xdr:rowOff>
    </xdr:to>
    <xdr:sp textlink="">
      <xdr:nvSpPr>
        <xdr:cNvPr id="636" name="楕円 635">
          <a:extLst>
            <a:ext uri="{FF2B5EF4-FFF2-40B4-BE49-F238E27FC236}">
              <a16:creationId xmlns:a16="http://schemas.microsoft.com/office/drawing/2014/main" id="{00000000-0008-0000-0600-00007C020000}"/>
            </a:ext>
          </a:extLst>
        </xdr:cNvPr>
        <xdr:cNvSpPr/>
      </xdr:nvSpPr>
      <xdr:spPr>
        <a:xfrm>
          <a:off x="16268700" y="128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57732</xdr:rowOff>
    </xdr:from>
    <xdr:ext cx="534377" cy="259045"/>
    <xdr:sp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28645</xdr:rowOff>
    </xdr:from>
    <xdr:to>
      <xdr:col>81</xdr:col>
      <xdr:colOff>101600</xdr:colOff>
      <xdr:row>75</xdr:row>
      <xdr:rowOff>130245</xdr:rowOff>
    </xdr:to>
    <xdr:sp textlink="">
      <xdr:nvSpPr>
        <xdr:cNvPr id="638" name="楕円 637">
          <a:extLst>
            <a:ext uri="{FF2B5EF4-FFF2-40B4-BE49-F238E27FC236}">
              <a16:creationId xmlns:a16="http://schemas.microsoft.com/office/drawing/2014/main" id="{00000000-0008-0000-0600-00007E020000}"/>
            </a:ext>
          </a:extLst>
        </xdr:cNvPr>
        <xdr:cNvSpPr/>
      </xdr:nvSpPr>
      <xdr:spPr>
        <a:xfrm>
          <a:off x="15430500" y="128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146772</xdr:rowOff>
    </xdr:from>
    <xdr:ext cx="534377"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29921</xdr:rowOff>
    </xdr:from>
    <xdr:to>
      <xdr:col>76</xdr:col>
      <xdr:colOff>165100</xdr:colOff>
      <xdr:row>75</xdr:row>
      <xdr:rowOff>131521</xdr:rowOff>
    </xdr:to>
    <xdr:sp textlink="">
      <xdr:nvSpPr>
        <xdr:cNvPr id="640" name="楕円 639">
          <a:extLst>
            <a:ext uri="{FF2B5EF4-FFF2-40B4-BE49-F238E27FC236}">
              <a16:creationId xmlns:a16="http://schemas.microsoft.com/office/drawing/2014/main" id="{00000000-0008-0000-0600-000080020000}"/>
            </a:ext>
          </a:extLst>
        </xdr:cNvPr>
        <xdr:cNvSpPr/>
      </xdr:nvSpPr>
      <xdr:spPr>
        <a:xfrm>
          <a:off x="14541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122648</xdr:rowOff>
    </xdr:from>
    <xdr:ext cx="534377"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49429</xdr:rowOff>
    </xdr:from>
    <xdr:to>
      <xdr:col>72</xdr:col>
      <xdr:colOff>38100</xdr:colOff>
      <xdr:row>75</xdr:row>
      <xdr:rowOff>151030</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3652500" y="12908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142155</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82309</xdr:rowOff>
    </xdr:from>
    <xdr:to>
      <xdr:col>67</xdr:col>
      <xdr:colOff>101600</xdr:colOff>
      <xdr:row>76</xdr:row>
      <xdr:rowOff>12458</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2763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3585</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54634</xdr:rowOff>
    </xdr:from>
    <xdr:to>
      <xdr:col>85</xdr:col>
      <xdr:colOff>127000</xdr:colOff>
      <xdr:row>98</xdr:row>
      <xdr:rowOff>77232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6734"/>
          <a:ext cx="8382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39253</xdr:rowOff>
    </xdr:from>
    <xdr:to>
      <xdr:col>81</xdr:col>
      <xdr:colOff>50800</xdr:colOff>
      <xdr:row>98</xdr:row>
      <xdr:rowOff>54634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41353"/>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39253</xdr:rowOff>
    </xdr:from>
    <xdr:to>
      <xdr:col>76</xdr:col>
      <xdr:colOff>114300</xdr:colOff>
      <xdr:row>98</xdr:row>
      <xdr:rowOff>57702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41353"/>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57702</xdr:rowOff>
    </xdr:from>
    <xdr:to>
      <xdr:col>71</xdr:col>
      <xdr:colOff>177800</xdr:colOff>
      <xdr:row>98</xdr:row>
      <xdr:rowOff>102265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9802"/>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26432</xdr:rowOff>
    </xdr:from>
    <xdr:to>
      <xdr:col>85</xdr:col>
      <xdr:colOff>177800</xdr:colOff>
      <xdr:row>98</xdr:row>
      <xdr:rowOff>128032</xdr:rowOff>
    </xdr:to>
    <xdr:sp textlink="">
      <xdr:nvSpPr>
        <xdr:cNvPr id="691" name="楕円 690">
          <a:extLst>
            <a:ext uri="{FF2B5EF4-FFF2-40B4-BE49-F238E27FC236}">
              <a16:creationId xmlns:a16="http://schemas.microsoft.com/office/drawing/2014/main" id="{00000000-0008-0000-0600-0000B3020000}"/>
            </a:ext>
          </a:extLst>
        </xdr:cNvPr>
        <xdr:cNvSpPr/>
      </xdr:nvSpPr>
      <xdr:spPr>
        <a:xfrm>
          <a:off x="16268700" y="168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3834</xdr:rowOff>
    </xdr:from>
    <xdr:to>
      <xdr:col>81</xdr:col>
      <xdr:colOff>101600</xdr:colOff>
      <xdr:row>98</xdr:row>
      <xdr:rowOff>105434</xdr:rowOff>
    </xdr:to>
    <xdr:sp textlink="">
      <xdr:nvSpPr>
        <xdr:cNvPr id="693" name="楕円 692">
          <a:extLst>
            <a:ext uri="{FF2B5EF4-FFF2-40B4-BE49-F238E27FC236}">
              <a16:creationId xmlns:a16="http://schemas.microsoft.com/office/drawing/2014/main" id="{00000000-0008-0000-0600-0000B5020000}"/>
            </a:ext>
          </a:extLst>
        </xdr:cNvPr>
        <xdr:cNvSpPr/>
      </xdr:nvSpPr>
      <xdr:spPr>
        <a:xfrm>
          <a:off x="15430500" y="1680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96561</xdr:rowOff>
    </xdr:from>
    <xdr:ext cx="534377"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159903</xdr:rowOff>
    </xdr:from>
    <xdr:to>
      <xdr:col>76</xdr:col>
      <xdr:colOff>165100</xdr:colOff>
      <xdr:row>98</xdr:row>
      <xdr:rowOff>90053</xdr:rowOff>
    </xdr:to>
    <xdr:sp textlink="">
      <xdr:nvSpPr>
        <xdr:cNvPr id="695" name="楕円 694">
          <a:extLst>
            <a:ext uri="{FF2B5EF4-FFF2-40B4-BE49-F238E27FC236}">
              <a16:creationId xmlns:a16="http://schemas.microsoft.com/office/drawing/2014/main" id="{00000000-0008-0000-0600-0000B7020000}"/>
            </a:ext>
          </a:extLst>
        </xdr:cNvPr>
        <xdr:cNvSpPr/>
      </xdr:nvSpPr>
      <xdr:spPr>
        <a:xfrm>
          <a:off x="14541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106580</xdr:rowOff>
    </xdr:from>
    <xdr:ext cx="534377"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6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6902</xdr:rowOff>
    </xdr:from>
    <xdr:to>
      <xdr:col>72</xdr:col>
      <xdr:colOff>38100</xdr:colOff>
      <xdr:row>98</xdr:row>
      <xdr:rowOff>108502</xdr:rowOff>
    </xdr:to>
    <xdr:sp textlink="">
      <xdr:nvSpPr>
        <xdr:cNvPr id="697" name="楕円 696">
          <a:extLst>
            <a:ext uri="{FF2B5EF4-FFF2-40B4-BE49-F238E27FC236}">
              <a16:creationId xmlns:a16="http://schemas.microsoft.com/office/drawing/2014/main" id="{00000000-0008-0000-0600-0000B9020000}"/>
            </a:ext>
          </a:extLst>
        </xdr:cNvPr>
        <xdr:cNvSpPr/>
      </xdr:nvSpPr>
      <xdr:spPr>
        <a:xfrm>
          <a:off x="13652500" y="168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99629</xdr:rowOff>
    </xdr:from>
    <xdr:ext cx="534377"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51465</xdr:rowOff>
    </xdr:from>
    <xdr:to>
      <xdr:col>67</xdr:col>
      <xdr:colOff>101600</xdr:colOff>
      <xdr:row>98</xdr:row>
      <xdr:rowOff>153065</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2763500" y="168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144192</xdr:rowOff>
    </xdr:from>
    <xdr:ext cx="469744"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4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115888</xdr:rowOff>
    </xdr:from>
    <xdr:to>
      <xdr:col>116</xdr:col>
      <xdr:colOff>63500</xdr:colOff>
      <xdr:row>39</xdr:row>
      <xdr:rowOff>1588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5953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115316</xdr:rowOff>
    </xdr:from>
    <xdr:to>
      <xdr:col>111</xdr:col>
      <xdr:colOff>177800</xdr:colOff>
      <xdr:row>37</xdr:row>
      <xdr:rowOff>115888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4589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115316</xdr:rowOff>
    </xdr:from>
    <xdr:to>
      <xdr:col>107</xdr:col>
      <xdr:colOff>50800</xdr:colOff>
      <xdr:row>38</xdr:row>
      <xdr:rowOff>25781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5896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146558</xdr:rowOff>
    </xdr:from>
    <xdr:to>
      <xdr:col>102</xdr:col>
      <xdr:colOff>114300</xdr:colOff>
      <xdr:row>38</xdr:row>
      <xdr:rowOff>25781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490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122238</xdr:rowOff>
    </xdr:from>
    <xdr:to>
      <xdr:col>116</xdr:col>
      <xdr:colOff>114300</xdr:colOff>
      <xdr:row>39</xdr:row>
      <xdr:rowOff>52388</xdr:rowOff>
    </xdr:to>
    <xdr:sp textlink="">
      <xdr:nvSpPr>
        <xdr:cNvPr id="748" name="楕円 747">
          <a:extLst>
            <a:ext uri="{FF2B5EF4-FFF2-40B4-BE49-F238E27FC236}">
              <a16:creationId xmlns:a16="http://schemas.microsoft.com/office/drawing/2014/main" id="{00000000-0008-0000-0600-0000EC020000}"/>
            </a:ext>
          </a:extLst>
        </xdr:cNvPr>
        <xdr:cNvSpPr/>
      </xdr:nvSpPr>
      <xdr:spPr>
        <a:xfrm>
          <a:off x="221107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37165</xdr:rowOff>
    </xdr:from>
    <xdr:ext cx="378565" cy="259045"/>
    <xdr:sp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5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65088</xdr:rowOff>
    </xdr:from>
    <xdr:to>
      <xdr:col>112</xdr:col>
      <xdr:colOff>38100</xdr:colOff>
      <xdr:row>37</xdr:row>
      <xdr:rowOff>166688</xdr:rowOff>
    </xdr:to>
    <xdr:sp textlink="">
      <xdr:nvSpPr>
        <xdr:cNvPr id="750" name="楕円 749">
          <a:extLst>
            <a:ext uri="{FF2B5EF4-FFF2-40B4-BE49-F238E27FC236}">
              <a16:creationId xmlns:a16="http://schemas.microsoft.com/office/drawing/2014/main" id="{00000000-0008-0000-0600-0000EE020000}"/>
            </a:ext>
          </a:extLst>
        </xdr:cNvPr>
        <xdr:cNvSpPr/>
      </xdr:nvSpPr>
      <xdr:spPr>
        <a:xfrm>
          <a:off x="21272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11765</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8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64516</xdr:rowOff>
    </xdr:from>
    <xdr:to>
      <xdr:col>107</xdr:col>
      <xdr:colOff>101600</xdr:colOff>
      <xdr:row>37</xdr:row>
      <xdr:rowOff>166115</xdr:rowOff>
    </xdr:to>
    <xdr:sp textlink="">
      <xdr:nvSpPr>
        <xdr:cNvPr id="752" name="楕円 751">
          <a:extLst>
            <a:ext uri="{FF2B5EF4-FFF2-40B4-BE49-F238E27FC236}">
              <a16:creationId xmlns:a16="http://schemas.microsoft.com/office/drawing/2014/main" id="{00000000-0008-0000-0600-0000F0020000}"/>
            </a:ext>
          </a:extLst>
        </xdr:cNvPr>
        <xdr:cNvSpPr/>
      </xdr:nvSpPr>
      <xdr:spPr>
        <a:xfrm>
          <a:off x="20383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11193</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146431</xdr:rowOff>
    </xdr:from>
    <xdr:to>
      <xdr:col>102</xdr:col>
      <xdr:colOff>165100</xdr:colOff>
      <xdr:row>38</xdr:row>
      <xdr:rowOff>76581</xdr:rowOff>
    </xdr:to>
    <xdr:sp textlink="">
      <xdr:nvSpPr>
        <xdr:cNvPr id="754" name="楕円 753">
          <a:extLst>
            <a:ext uri="{FF2B5EF4-FFF2-40B4-BE49-F238E27FC236}">
              <a16:creationId xmlns:a16="http://schemas.microsoft.com/office/drawing/2014/main" id="{00000000-0008-0000-0600-0000F2020000}"/>
            </a:ext>
          </a:extLst>
        </xdr:cNvPr>
        <xdr:cNvSpPr/>
      </xdr:nvSpPr>
      <xdr:spPr>
        <a:xfrm>
          <a:off x="19494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93108</xdr:rowOff>
    </xdr:from>
    <xdr:ext cx="378565"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95758</xdr:rowOff>
    </xdr:from>
    <xdr:to>
      <xdr:col>98</xdr:col>
      <xdr:colOff>38100</xdr:colOff>
      <xdr:row>38</xdr:row>
      <xdr:rowOff>25908</xdr:rowOff>
    </xdr:to>
    <xdr:sp textlink="">
      <xdr:nvSpPr>
        <xdr:cNvPr id="756" name="楕円 755">
          <a:extLst>
            <a:ext uri="{FF2B5EF4-FFF2-40B4-BE49-F238E27FC236}">
              <a16:creationId xmlns:a16="http://schemas.microsoft.com/office/drawing/2014/main" id="{00000000-0008-0000-0600-0000F4020000}"/>
            </a:ext>
          </a:extLst>
        </xdr:cNvPr>
        <xdr:cNvSpPr/>
      </xdr:nvSpPr>
      <xdr:spPr>
        <a:xfrm>
          <a:off x="18605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42435</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23457</xdr:rowOff>
    </xdr:from>
    <xdr:to>
      <xdr:col>116</xdr:col>
      <xdr:colOff>63500</xdr:colOff>
      <xdr:row>59</xdr:row>
      <xdr:rowOff>24447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39007"/>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24447</xdr:rowOff>
    </xdr:from>
    <xdr:to>
      <xdr:col>111</xdr:col>
      <xdr:colOff>177800</xdr:colOff>
      <xdr:row>59</xdr:row>
      <xdr:rowOff>24447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39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24447</xdr:rowOff>
    </xdr:from>
    <xdr:to>
      <xdr:col>107</xdr:col>
      <xdr:colOff>50800</xdr:colOff>
      <xdr:row>59</xdr:row>
      <xdr:rowOff>24505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3999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24143</xdr:rowOff>
    </xdr:from>
    <xdr:to>
      <xdr:col>102</xdr:col>
      <xdr:colOff>114300</xdr:colOff>
      <xdr:row>59</xdr:row>
      <xdr:rowOff>24505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3969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144107</xdr:rowOff>
    </xdr:from>
    <xdr:to>
      <xdr:col>116</xdr:col>
      <xdr:colOff>114300</xdr:colOff>
      <xdr:row>59</xdr:row>
      <xdr:rowOff>74257</xdr:rowOff>
    </xdr:to>
    <xdr:sp textlink="">
      <xdr:nvSpPr>
        <xdr:cNvPr id="805" name="楕円 804">
          <a:extLst>
            <a:ext uri="{FF2B5EF4-FFF2-40B4-BE49-F238E27FC236}">
              <a16:creationId xmlns:a16="http://schemas.microsoft.com/office/drawing/2014/main" id="{00000000-0008-0000-0600-000025030000}"/>
            </a:ext>
          </a:extLst>
        </xdr:cNvPr>
        <xdr:cNvSpPr/>
      </xdr:nvSpPr>
      <xdr:spPr>
        <a:xfrm>
          <a:off x="221107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145097</xdr:rowOff>
    </xdr:from>
    <xdr:to>
      <xdr:col>112</xdr:col>
      <xdr:colOff>38100</xdr:colOff>
      <xdr:row>59</xdr:row>
      <xdr:rowOff>75247</xdr:rowOff>
    </xdr:to>
    <xdr:sp textlink="">
      <xdr:nvSpPr>
        <xdr:cNvPr id="807" name="楕円 806">
          <a:extLst>
            <a:ext uri="{FF2B5EF4-FFF2-40B4-BE49-F238E27FC236}">
              <a16:creationId xmlns:a16="http://schemas.microsoft.com/office/drawing/2014/main" id="{00000000-0008-0000-0600-000027030000}"/>
            </a:ext>
          </a:extLst>
        </xdr:cNvPr>
        <xdr:cNvSpPr/>
      </xdr:nvSpPr>
      <xdr:spPr>
        <a:xfrm>
          <a:off x="21272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66374</xdr:rowOff>
    </xdr:from>
    <xdr:ext cx="469744" cy="259045"/>
    <xdr:sp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145097</xdr:rowOff>
    </xdr:from>
    <xdr:to>
      <xdr:col>107</xdr:col>
      <xdr:colOff>101600</xdr:colOff>
      <xdr:row>59</xdr:row>
      <xdr:rowOff>75247</xdr:rowOff>
    </xdr:to>
    <xdr:sp textlink="">
      <xdr:nvSpPr>
        <xdr:cNvPr id="809" name="楕円 808">
          <a:extLst>
            <a:ext uri="{FF2B5EF4-FFF2-40B4-BE49-F238E27FC236}">
              <a16:creationId xmlns:a16="http://schemas.microsoft.com/office/drawing/2014/main" id="{00000000-0008-0000-0600-000029030000}"/>
            </a:ext>
          </a:extLst>
        </xdr:cNvPr>
        <xdr:cNvSpPr/>
      </xdr:nvSpPr>
      <xdr:spPr>
        <a:xfrm>
          <a:off x="20383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66374</xdr:rowOff>
    </xdr:from>
    <xdr:ext cx="469744"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145155</xdr:rowOff>
    </xdr:from>
    <xdr:to>
      <xdr:col>102</xdr:col>
      <xdr:colOff>165100</xdr:colOff>
      <xdr:row>59</xdr:row>
      <xdr:rowOff>75305</xdr:rowOff>
    </xdr:to>
    <xdr:sp textlink="">
      <xdr:nvSpPr>
        <xdr:cNvPr id="811" name="楕円 810">
          <a:extLst>
            <a:ext uri="{FF2B5EF4-FFF2-40B4-BE49-F238E27FC236}">
              <a16:creationId xmlns:a16="http://schemas.microsoft.com/office/drawing/2014/main" id="{00000000-0008-0000-0600-00002B030000}"/>
            </a:ext>
          </a:extLst>
        </xdr:cNvPr>
        <xdr:cNvSpPr/>
      </xdr:nvSpPr>
      <xdr:spPr>
        <a:xfrm>
          <a:off x="19494500" y="10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66432</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144793</xdr:rowOff>
    </xdr:from>
    <xdr:to>
      <xdr:col>98</xdr:col>
      <xdr:colOff>38100</xdr:colOff>
      <xdr:row>59</xdr:row>
      <xdr:rowOff>74943</xdr:rowOff>
    </xdr:to>
    <xdr:sp textlink="">
      <xdr:nvSpPr>
        <xdr:cNvPr id="813" name="楕円 812">
          <a:extLst>
            <a:ext uri="{FF2B5EF4-FFF2-40B4-BE49-F238E27FC236}">
              <a16:creationId xmlns:a16="http://schemas.microsoft.com/office/drawing/2014/main" id="{00000000-0008-0000-0600-00002D030000}"/>
            </a:ext>
          </a:extLst>
        </xdr:cNvPr>
        <xdr:cNvSpPr/>
      </xdr:nvSpPr>
      <xdr:spPr>
        <a:xfrm>
          <a:off x="18605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66070</xdr:rowOff>
    </xdr:from>
    <xdr:ext cx="469744"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139733</xdr:rowOff>
    </xdr:from>
    <xdr:to>
      <xdr:col>116</xdr:col>
      <xdr:colOff>63500</xdr:colOff>
      <xdr:row>76</xdr:row>
      <xdr:rowOff>89016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98483"/>
          <a:ext cx="838200" cy="1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89016</xdr:rowOff>
    </xdr:from>
    <xdr:to>
      <xdr:col>111</xdr:col>
      <xdr:colOff>177800</xdr:colOff>
      <xdr:row>76</xdr:row>
      <xdr:rowOff>162691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19216"/>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162691</xdr:rowOff>
    </xdr:from>
    <xdr:to>
      <xdr:col>107</xdr:col>
      <xdr:colOff>50800</xdr:colOff>
      <xdr:row>77</xdr:row>
      <xdr:rowOff>46104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289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46104</xdr:rowOff>
    </xdr:from>
    <xdr:to>
      <xdr:col>102</xdr:col>
      <xdr:colOff>114300</xdr:colOff>
      <xdr:row>77</xdr:row>
      <xdr:rowOff>98127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47754"/>
          <a:ext cx="889000" cy="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88933</xdr:rowOff>
    </xdr:from>
    <xdr:to>
      <xdr:col>116</xdr:col>
      <xdr:colOff>114300</xdr:colOff>
      <xdr:row>76</xdr:row>
      <xdr:rowOff>19083</xdr:rowOff>
    </xdr:to>
    <xdr:sp textlink="">
      <xdr:nvSpPr>
        <xdr:cNvPr id="865" name="楕円 864">
          <a:extLst>
            <a:ext uri="{FF2B5EF4-FFF2-40B4-BE49-F238E27FC236}">
              <a16:creationId xmlns:a16="http://schemas.microsoft.com/office/drawing/2014/main" id="{00000000-0008-0000-0600-000061030000}"/>
            </a:ext>
          </a:extLst>
        </xdr:cNvPr>
        <xdr:cNvSpPr/>
      </xdr:nvSpPr>
      <xdr:spPr>
        <a:xfrm>
          <a:off x="22110700" y="129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67360</xdr:rowOff>
    </xdr:from>
    <xdr:ext cx="534377" cy="259045"/>
    <xdr:sp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38216</xdr:rowOff>
    </xdr:from>
    <xdr:to>
      <xdr:col>112</xdr:col>
      <xdr:colOff>38100</xdr:colOff>
      <xdr:row>76</xdr:row>
      <xdr:rowOff>139816</xdr:rowOff>
    </xdr:to>
    <xdr:sp textlink="">
      <xdr:nvSpPr>
        <xdr:cNvPr id="867" name="楕円 866">
          <a:extLst>
            <a:ext uri="{FF2B5EF4-FFF2-40B4-BE49-F238E27FC236}">
              <a16:creationId xmlns:a16="http://schemas.microsoft.com/office/drawing/2014/main" id="{00000000-0008-0000-0600-000063030000}"/>
            </a:ext>
          </a:extLst>
        </xdr:cNvPr>
        <xdr:cNvSpPr/>
      </xdr:nvSpPr>
      <xdr:spPr>
        <a:xfrm>
          <a:off x="21272500" y="130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130943</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111891</xdr:rowOff>
    </xdr:from>
    <xdr:to>
      <xdr:col>107</xdr:col>
      <xdr:colOff>101600</xdr:colOff>
      <xdr:row>77</xdr:row>
      <xdr:rowOff>42041</xdr:rowOff>
    </xdr:to>
    <xdr:sp textlink="">
      <xdr:nvSpPr>
        <xdr:cNvPr id="869" name="楕円 868">
          <a:extLst>
            <a:ext uri="{FF2B5EF4-FFF2-40B4-BE49-F238E27FC236}">
              <a16:creationId xmlns:a16="http://schemas.microsoft.com/office/drawing/2014/main" id="{00000000-0008-0000-0600-000065030000}"/>
            </a:ext>
          </a:extLst>
        </xdr:cNvPr>
        <xdr:cNvSpPr/>
      </xdr:nvSpPr>
      <xdr:spPr>
        <a:xfrm>
          <a:off x="203835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33168</xdr:rowOff>
    </xdr:from>
    <xdr:ext cx="534377"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166754</xdr:rowOff>
    </xdr:from>
    <xdr:to>
      <xdr:col>102</xdr:col>
      <xdr:colOff>165100</xdr:colOff>
      <xdr:row>77</xdr:row>
      <xdr:rowOff>96904</xdr:rowOff>
    </xdr:to>
    <xdr:sp textlink="">
      <xdr:nvSpPr>
        <xdr:cNvPr id="871" name="楕円 870">
          <a:extLst>
            <a:ext uri="{FF2B5EF4-FFF2-40B4-BE49-F238E27FC236}">
              <a16:creationId xmlns:a16="http://schemas.microsoft.com/office/drawing/2014/main" id="{00000000-0008-0000-0600-000067030000}"/>
            </a:ext>
          </a:extLst>
        </xdr:cNvPr>
        <xdr:cNvSpPr/>
      </xdr:nvSpPr>
      <xdr:spPr>
        <a:xfrm>
          <a:off x="194945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88031</xdr:rowOff>
    </xdr:from>
    <xdr:ext cx="534377"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47327</xdr:rowOff>
    </xdr:from>
    <xdr:to>
      <xdr:col>98</xdr:col>
      <xdr:colOff>38100</xdr:colOff>
      <xdr:row>77</xdr:row>
      <xdr:rowOff>148927</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18605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140054</xdr:rowOff>
    </xdr:from>
    <xdr:ext cx="534377"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全国的な賃上げの要請による民間給与の上昇、人事院勧告等を踏まえた対応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などの影響もあり、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億円減となった新型コロナウイルスワクチン接種関係費用の影響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扶助費は、障がい児通所給付費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を含む介護給付・訓練等給付費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や児童手当（職員分を除く）などの増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億円）といった複数の扶助費が増となった影響もあり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物価高騰対応重点支援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地方創生臨時交付金を活用した子育て世帯応援特別給付金の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小学校施設整備工事の増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消防庁舎改修工事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の大規模工事が集中したことによる。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公共施設の改修や都市基盤整備など、今後も実施計画に計上した事業を計画的に推進していく。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繰出金は、引き続き類似団体より低い水準となっているが、医療・介護特別会計への繰出金が増加傾向となっており、類似団体との差が縮まっていることに留意し、抑制に努めていく。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84265</xdr:rowOff>
    </xdr:from>
    <xdr:to>
      <xdr:col>24</xdr:col>
      <xdr:colOff>63500</xdr:colOff>
      <xdr:row>36</xdr:row>
      <xdr:rowOff>20828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85015"/>
          <a:ext cx="8382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93028"/>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33972</xdr:rowOff>
    </xdr:from>
    <xdr:to>
      <xdr:col>15</xdr:col>
      <xdr:colOff>50800</xdr:colOff>
      <xdr:row>36</xdr:row>
      <xdr:rowOff>93409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06172"/>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23685</xdr:rowOff>
    </xdr:from>
    <xdr:to>
      <xdr:col>10</xdr:col>
      <xdr:colOff>114300</xdr:colOff>
      <xdr:row>36</xdr:row>
      <xdr:rowOff>33972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9588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33465</xdr:rowOff>
    </xdr:from>
    <xdr:to>
      <xdr:col>24</xdr:col>
      <xdr:colOff>114300</xdr:colOff>
      <xdr:row>35</xdr:row>
      <xdr:rowOff>135065</xdr:rowOff>
    </xdr:to>
    <xdr:sp textlink="">
      <xdr:nvSpPr>
        <xdr:cNvPr id="76" name="楕円 75">
          <a:extLst>
            <a:ext uri="{FF2B5EF4-FFF2-40B4-BE49-F238E27FC236}">
              <a16:creationId xmlns:a16="http://schemas.microsoft.com/office/drawing/2014/main" id="{00000000-0008-0000-0700-00004C000000}"/>
            </a:ext>
          </a:extLst>
        </xdr:cNvPr>
        <xdr:cNvSpPr/>
      </xdr:nvSpPr>
      <xdr:spPr>
        <a:xfrm>
          <a:off x="45847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56342</xdr:rowOff>
    </xdr:from>
    <xdr:ext cx="469744" cy="259045"/>
    <xdr:sp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88155</xdr:rowOff>
    </xdr:from>
    <xdr:ext cx="469744"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42609</xdr:rowOff>
    </xdr:from>
    <xdr:to>
      <xdr:col>15</xdr:col>
      <xdr:colOff>101600</xdr:colOff>
      <xdr:row>36</xdr:row>
      <xdr:rowOff>144209</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2857500" y="62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135336</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154622</xdr:rowOff>
    </xdr:from>
    <xdr:to>
      <xdr:col>10</xdr:col>
      <xdr:colOff>165100</xdr:colOff>
      <xdr:row>36</xdr:row>
      <xdr:rowOff>84772</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1968500" y="61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101299</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144335</xdr:rowOff>
    </xdr:from>
    <xdr:to>
      <xdr:col>6</xdr:col>
      <xdr:colOff>38100</xdr:colOff>
      <xdr:row>36</xdr:row>
      <xdr:rowOff>74485</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079500" y="61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91012</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53384</xdr:rowOff>
    </xdr:from>
    <xdr:to>
      <xdr:col>24</xdr:col>
      <xdr:colOff>63500</xdr:colOff>
      <xdr:row>58</xdr:row>
      <xdr:rowOff>57194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9748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49270</xdr:rowOff>
    </xdr:from>
    <xdr:to>
      <xdr:col>19</xdr:col>
      <xdr:colOff>177800</xdr:colOff>
      <xdr:row>58</xdr:row>
      <xdr:rowOff>57194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3370"/>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49270</xdr:rowOff>
    </xdr:from>
    <xdr:to>
      <xdr:col>15</xdr:col>
      <xdr:colOff>50800</xdr:colOff>
      <xdr:row>58</xdr:row>
      <xdr:rowOff>52184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3370"/>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45932</xdr:rowOff>
    </xdr:from>
    <xdr:to>
      <xdr:col>10</xdr:col>
      <xdr:colOff>114300</xdr:colOff>
      <xdr:row>58</xdr:row>
      <xdr:rowOff>52184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7132"/>
          <a:ext cx="889000" cy="34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2584</xdr:rowOff>
    </xdr:from>
    <xdr:to>
      <xdr:col>24</xdr:col>
      <xdr:colOff>114300</xdr:colOff>
      <xdr:row>58</xdr:row>
      <xdr:rowOff>104184</xdr:rowOff>
    </xdr:to>
    <xdr:sp textlink="">
      <xdr:nvSpPr>
        <xdr:cNvPr id="133" name="楕円 132">
          <a:extLst>
            <a:ext uri="{FF2B5EF4-FFF2-40B4-BE49-F238E27FC236}">
              <a16:creationId xmlns:a16="http://schemas.microsoft.com/office/drawing/2014/main" id="{00000000-0008-0000-0700-000085000000}"/>
            </a:ext>
          </a:extLst>
        </xdr:cNvPr>
        <xdr:cNvSpPr/>
      </xdr:nvSpPr>
      <xdr:spPr>
        <a:xfrm>
          <a:off x="4584700" y="99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88961</xdr:rowOff>
    </xdr:from>
    <xdr:ext cx="534377" cy="259045"/>
    <xdr:sp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6394</xdr:rowOff>
    </xdr:from>
    <xdr:to>
      <xdr:col>20</xdr:col>
      <xdr:colOff>38100</xdr:colOff>
      <xdr:row>58</xdr:row>
      <xdr:rowOff>107994</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3746500" y="99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99121</xdr:rowOff>
    </xdr:from>
    <xdr:ext cx="534377"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169920</xdr:rowOff>
    </xdr:from>
    <xdr:to>
      <xdr:col>15</xdr:col>
      <xdr:colOff>101600</xdr:colOff>
      <xdr:row>58</xdr:row>
      <xdr:rowOff>100070</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2857500" y="9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91197</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1384</xdr:rowOff>
    </xdr:from>
    <xdr:to>
      <xdr:col>10</xdr:col>
      <xdr:colOff>165100</xdr:colOff>
      <xdr:row>58</xdr:row>
      <xdr:rowOff>102984</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1968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94111</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166582</xdr:rowOff>
    </xdr:from>
    <xdr:to>
      <xdr:col>6</xdr:col>
      <xdr:colOff>38100</xdr:colOff>
      <xdr:row>56</xdr:row>
      <xdr:rowOff>96732</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079500" y="95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87859</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113804</xdr:rowOff>
    </xdr:from>
    <xdr:to>
      <xdr:col>24</xdr:col>
      <xdr:colOff>63500</xdr:colOff>
      <xdr:row>76</xdr:row>
      <xdr:rowOff>123383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44004"/>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123383</xdr:rowOff>
    </xdr:from>
    <xdr:to>
      <xdr:col>19</xdr:col>
      <xdr:colOff>177800</xdr:colOff>
      <xdr:row>77</xdr:row>
      <xdr:rowOff>35156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53583"/>
          <a:ext cx="889000" cy="8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168439</xdr:rowOff>
    </xdr:from>
    <xdr:to>
      <xdr:col>15</xdr:col>
      <xdr:colOff>50800</xdr:colOff>
      <xdr:row>77</xdr:row>
      <xdr:rowOff>35156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98639"/>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168439</xdr:rowOff>
    </xdr:from>
    <xdr:to>
      <xdr:col>10</xdr:col>
      <xdr:colOff>114300</xdr:colOff>
      <xdr:row>77</xdr:row>
      <xdr:rowOff>135347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98639"/>
          <a:ext cx="889000" cy="1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63004</xdr:rowOff>
    </xdr:from>
    <xdr:to>
      <xdr:col>24</xdr:col>
      <xdr:colOff>114300</xdr:colOff>
      <xdr:row>76</xdr:row>
      <xdr:rowOff>164604</xdr:rowOff>
    </xdr:to>
    <xdr:sp textlink="">
      <xdr:nvSpPr>
        <xdr:cNvPr id="189" name="楕円 188">
          <a:extLst>
            <a:ext uri="{FF2B5EF4-FFF2-40B4-BE49-F238E27FC236}">
              <a16:creationId xmlns:a16="http://schemas.microsoft.com/office/drawing/2014/main" id="{00000000-0008-0000-0700-0000BD000000}"/>
            </a:ext>
          </a:extLst>
        </xdr:cNvPr>
        <xdr:cNvSpPr/>
      </xdr:nvSpPr>
      <xdr:spPr>
        <a:xfrm>
          <a:off x="4584700" y="130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41431</xdr:rowOff>
    </xdr:from>
    <xdr:ext cx="599010" cy="259045"/>
    <xdr:sp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72583</xdr:rowOff>
    </xdr:from>
    <xdr:to>
      <xdr:col>20</xdr:col>
      <xdr:colOff>38100</xdr:colOff>
      <xdr:row>77</xdr:row>
      <xdr:rowOff>2733</xdr:rowOff>
    </xdr:to>
    <xdr:sp textlink="">
      <xdr:nvSpPr>
        <xdr:cNvPr id="191" name="楕円 190">
          <a:extLst>
            <a:ext uri="{FF2B5EF4-FFF2-40B4-BE49-F238E27FC236}">
              <a16:creationId xmlns:a16="http://schemas.microsoft.com/office/drawing/2014/main" id="{00000000-0008-0000-0700-0000BF000000}"/>
            </a:ext>
          </a:extLst>
        </xdr:cNvPr>
        <xdr:cNvSpPr/>
      </xdr:nvSpPr>
      <xdr:spPr>
        <a:xfrm>
          <a:off x="3746500" y="131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165310</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155806</xdr:rowOff>
    </xdr:from>
    <xdr:to>
      <xdr:col>15</xdr:col>
      <xdr:colOff>101600</xdr:colOff>
      <xdr:row>77</xdr:row>
      <xdr:rowOff>85956</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2857500" y="131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77083</xdr:rowOff>
    </xdr:from>
    <xdr:ext cx="59901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7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117639</xdr:rowOff>
    </xdr:from>
    <xdr:to>
      <xdr:col>10</xdr:col>
      <xdr:colOff>165100</xdr:colOff>
      <xdr:row>77</xdr:row>
      <xdr:rowOff>47789</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1968500" y="131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38916</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84547</xdr:rowOff>
    </xdr:from>
    <xdr:to>
      <xdr:col>6</xdr:col>
      <xdr:colOff>38100</xdr:colOff>
      <xdr:row>78</xdr:row>
      <xdr:rowOff>14697</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1079500" y="132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5824</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65081</xdr:rowOff>
    </xdr:from>
    <xdr:to>
      <xdr:col>24</xdr:col>
      <xdr:colOff>63500</xdr:colOff>
      <xdr:row>98</xdr:row>
      <xdr:rowOff>10198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95731"/>
          <a:ext cx="838200" cy="11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16351</xdr:rowOff>
    </xdr:from>
    <xdr:to>
      <xdr:col>19</xdr:col>
      <xdr:colOff>177800</xdr:colOff>
      <xdr:row>97</xdr:row>
      <xdr:rowOff>65081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47001"/>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16351</xdr:rowOff>
    </xdr:from>
    <xdr:to>
      <xdr:col>15</xdr:col>
      <xdr:colOff>50800</xdr:colOff>
      <xdr:row>97</xdr:row>
      <xdr:rowOff>67633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47001"/>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67633</xdr:rowOff>
    </xdr:from>
    <xdr:to>
      <xdr:col>10</xdr:col>
      <xdr:colOff>114300</xdr:colOff>
      <xdr:row>98</xdr:row>
      <xdr:rowOff>119107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98283"/>
          <a:ext cx="889000" cy="2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130848</xdr:rowOff>
    </xdr:from>
    <xdr:to>
      <xdr:col>24</xdr:col>
      <xdr:colOff>114300</xdr:colOff>
      <xdr:row>98</xdr:row>
      <xdr:rowOff>60998</xdr:rowOff>
    </xdr:to>
    <xdr:sp textlink="">
      <xdr:nvSpPr>
        <xdr:cNvPr id="247" name="楕円 246">
          <a:extLst>
            <a:ext uri="{FF2B5EF4-FFF2-40B4-BE49-F238E27FC236}">
              <a16:creationId xmlns:a16="http://schemas.microsoft.com/office/drawing/2014/main" id="{00000000-0008-0000-0700-0000F7000000}"/>
            </a:ext>
          </a:extLst>
        </xdr:cNvPr>
        <xdr:cNvSpPr/>
      </xdr:nvSpPr>
      <xdr:spPr>
        <a:xfrm>
          <a:off x="45847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109275</xdr:rowOff>
    </xdr:from>
    <xdr:ext cx="534377" cy="259045"/>
    <xdr:sp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14281</xdr:rowOff>
    </xdr:from>
    <xdr:to>
      <xdr:col>20</xdr:col>
      <xdr:colOff>38100</xdr:colOff>
      <xdr:row>97</xdr:row>
      <xdr:rowOff>115881</xdr:rowOff>
    </xdr:to>
    <xdr:sp textlink="">
      <xdr:nvSpPr>
        <xdr:cNvPr id="249" name="楕円 248">
          <a:extLst>
            <a:ext uri="{FF2B5EF4-FFF2-40B4-BE49-F238E27FC236}">
              <a16:creationId xmlns:a16="http://schemas.microsoft.com/office/drawing/2014/main" id="{00000000-0008-0000-0700-0000F9000000}"/>
            </a:ext>
          </a:extLst>
        </xdr:cNvPr>
        <xdr:cNvSpPr/>
      </xdr:nvSpPr>
      <xdr:spPr>
        <a:xfrm>
          <a:off x="3746500" y="166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107008</xdr:rowOff>
    </xdr:from>
    <xdr:ext cx="534377"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137001</xdr:rowOff>
    </xdr:from>
    <xdr:to>
      <xdr:col>15</xdr:col>
      <xdr:colOff>101600</xdr:colOff>
      <xdr:row>97</xdr:row>
      <xdr:rowOff>67151</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2857500" y="165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58278</xdr:rowOff>
    </xdr:from>
    <xdr:ext cx="534377"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6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16833</xdr:rowOff>
    </xdr:from>
    <xdr:to>
      <xdr:col>10</xdr:col>
      <xdr:colOff>165100</xdr:colOff>
      <xdr:row>97</xdr:row>
      <xdr:rowOff>118433</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1968500" y="166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109560</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68307</xdr:rowOff>
    </xdr:from>
    <xdr:to>
      <xdr:col>6</xdr:col>
      <xdr:colOff>38100</xdr:colOff>
      <xdr:row>98</xdr:row>
      <xdr:rowOff>169907</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10795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161034</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6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26924</xdr:rowOff>
    </xdr:from>
    <xdr:to>
      <xdr:col>55</xdr:col>
      <xdr:colOff>0</xdr:colOff>
      <xdr:row>39</xdr:row>
      <xdr:rowOff>30353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71347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30353</xdr:rowOff>
    </xdr:from>
    <xdr:to>
      <xdr:col>50</xdr:col>
      <xdr:colOff>114300</xdr:colOff>
      <xdr:row>39</xdr:row>
      <xdr:rowOff>30734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7169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29972</xdr:rowOff>
    </xdr:from>
    <xdr:to>
      <xdr:col>45</xdr:col>
      <xdr:colOff>177800</xdr:colOff>
      <xdr:row>39</xdr:row>
      <xdr:rowOff>30734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1652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29972</xdr:rowOff>
    </xdr:from>
    <xdr:to>
      <xdr:col>41</xdr:col>
      <xdr:colOff>50800</xdr:colOff>
      <xdr:row>39</xdr:row>
      <xdr:rowOff>30353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7165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147574</xdr:rowOff>
    </xdr:from>
    <xdr:to>
      <xdr:col>55</xdr:col>
      <xdr:colOff>50800</xdr:colOff>
      <xdr:row>39</xdr:row>
      <xdr:rowOff>77724</xdr:rowOff>
    </xdr:to>
    <xdr:sp textlink="">
      <xdr:nvSpPr>
        <xdr:cNvPr id="304" name="楕円 303">
          <a:extLst>
            <a:ext uri="{FF2B5EF4-FFF2-40B4-BE49-F238E27FC236}">
              <a16:creationId xmlns:a16="http://schemas.microsoft.com/office/drawing/2014/main" id="{00000000-0008-0000-0700-000030010000}"/>
            </a:ext>
          </a:extLst>
        </xdr:cNvPr>
        <xdr:cNvSpPr/>
      </xdr:nvSpPr>
      <xdr:spPr>
        <a:xfrm>
          <a:off x="104267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62501</xdr:rowOff>
    </xdr:from>
    <xdr:ext cx="313932" cy="259045"/>
    <xdr:sp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7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151003</xdr:rowOff>
    </xdr:from>
    <xdr:to>
      <xdr:col>50</xdr:col>
      <xdr:colOff>165100</xdr:colOff>
      <xdr:row>39</xdr:row>
      <xdr:rowOff>81153</xdr:rowOff>
    </xdr:to>
    <xdr:sp textlink="">
      <xdr:nvSpPr>
        <xdr:cNvPr id="306" name="楕円 305">
          <a:extLst>
            <a:ext uri="{FF2B5EF4-FFF2-40B4-BE49-F238E27FC236}">
              <a16:creationId xmlns:a16="http://schemas.microsoft.com/office/drawing/2014/main" id="{00000000-0008-0000-0700-000032010000}"/>
            </a:ext>
          </a:extLst>
        </xdr:cNvPr>
        <xdr:cNvSpPr/>
      </xdr:nvSpPr>
      <xdr:spPr>
        <a:xfrm>
          <a:off x="9588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72280</xdr:rowOff>
    </xdr:from>
    <xdr:ext cx="313932"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82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151384</xdr:rowOff>
    </xdr:from>
    <xdr:to>
      <xdr:col>46</xdr:col>
      <xdr:colOff>38100</xdr:colOff>
      <xdr:row>39</xdr:row>
      <xdr:rowOff>81534</xdr:rowOff>
    </xdr:to>
    <xdr:sp textlink="">
      <xdr:nvSpPr>
        <xdr:cNvPr id="308" name="楕円 307">
          <a:extLst>
            <a:ext uri="{FF2B5EF4-FFF2-40B4-BE49-F238E27FC236}">
              <a16:creationId xmlns:a16="http://schemas.microsoft.com/office/drawing/2014/main" id="{00000000-0008-0000-0700-000034010000}"/>
            </a:ext>
          </a:extLst>
        </xdr:cNvPr>
        <xdr:cNvSpPr/>
      </xdr:nvSpPr>
      <xdr:spPr>
        <a:xfrm>
          <a:off x="8699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72661</xdr:rowOff>
    </xdr:from>
    <xdr:ext cx="313932"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93333" y="6759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71899</xdr:rowOff>
    </xdr:from>
    <xdr:ext cx="313932"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151003</xdr:rowOff>
    </xdr:from>
    <xdr:to>
      <xdr:col>36</xdr:col>
      <xdr:colOff>165100</xdr:colOff>
      <xdr:row>39</xdr:row>
      <xdr:rowOff>81153</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6921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72280</xdr:rowOff>
    </xdr:from>
    <xdr:ext cx="313932"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15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69748</xdr:rowOff>
    </xdr:from>
    <xdr:to>
      <xdr:col>55</xdr:col>
      <xdr:colOff>0</xdr:colOff>
      <xdr:row>58</xdr:row>
      <xdr:rowOff>82184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13848"/>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82184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22536"/>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78436</xdr:rowOff>
    </xdr:from>
    <xdr:to>
      <xdr:col>45</xdr:col>
      <xdr:colOff>177800</xdr:colOff>
      <xdr:row>58</xdr:row>
      <xdr:rowOff>80493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225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65268</xdr:rowOff>
    </xdr:from>
    <xdr:to>
      <xdr:col>41</xdr:col>
      <xdr:colOff>50800</xdr:colOff>
      <xdr:row>58</xdr:row>
      <xdr:rowOff>80493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10009368"/>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18948</xdr:rowOff>
    </xdr:from>
    <xdr:to>
      <xdr:col>55</xdr:col>
      <xdr:colOff>50800</xdr:colOff>
      <xdr:row>58</xdr:row>
      <xdr:rowOff>120548</xdr:rowOff>
    </xdr:to>
    <xdr:sp textlink="">
      <xdr:nvSpPr>
        <xdr:cNvPr id="359" name="楕円 358">
          <a:extLst>
            <a:ext uri="{FF2B5EF4-FFF2-40B4-BE49-F238E27FC236}">
              <a16:creationId xmlns:a16="http://schemas.microsoft.com/office/drawing/2014/main" id="{00000000-0008-0000-0700-000067010000}"/>
            </a:ext>
          </a:extLst>
        </xdr:cNvPr>
        <xdr:cNvSpPr/>
      </xdr:nvSpPr>
      <xdr:spPr>
        <a:xfrm>
          <a:off x="104267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105325</xdr:rowOff>
    </xdr:from>
    <xdr:ext cx="469744" cy="259045"/>
    <xdr:sp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7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31384</xdr:rowOff>
    </xdr:from>
    <xdr:to>
      <xdr:col>50</xdr:col>
      <xdr:colOff>165100</xdr:colOff>
      <xdr:row>58</xdr:row>
      <xdr:rowOff>132984</xdr:rowOff>
    </xdr:to>
    <xdr:sp textlink="">
      <xdr:nvSpPr>
        <xdr:cNvPr id="361" name="楕円 360">
          <a:extLst>
            <a:ext uri="{FF2B5EF4-FFF2-40B4-BE49-F238E27FC236}">
              <a16:creationId xmlns:a16="http://schemas.microsoft.com/office/drawing/2014/main" id="{00000000-0008-0000-0700-000069010000}"/>
            </a:ext>
          </a:extLst>
        </xdr:cNvPr>
        <xdr:cNvSpPr/>
      </xdr:nvSpPr>
      <xdr:spPr>
        <a:xfrm>
          <a:off x="95885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124111</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6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27636</xdr:rowOff>
    </xdr:from>
    <xdr:to>
      <xdr:col>46</xdr:col>
      <xdr:colOff>38100</xdr:colOff>
      <xdr:row>58</xdr:row>
      <xdr:rowOff>129236</xdr:rowOff>
    </xdr:to>
    <xdr:sp textlink="">
      <xdr:nvSpPr>
        <xdr:cNvPr id="363" name="楕円 362">
          <a:extLst>
            <a:ext uri="{FF2B5EF4-FFF2-40B4-BE49-F238E27FC236}">
              <a16:creationId xmlns:a16="http://schemas.microsoft.com/office/drawing/2014/main" id="{00000000-0008-0000-0700-00006B010000}"/>
            </a:ext>
          </a:extLst>
        </xdr:cNvPr>
        <xdr:cNvSpPr/>
      </xdr:nvSpPr>
      <xdr:spPr>
        <a:xfrm>
          <a:off x="8699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120363</xdr:rowOff>
    </xdr:from>
    <xdr:ext cx="469744"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29693</xdr:rowOff>
    </xdr:from>
    <xdr:to>
      <xdr:col>41</xdr:col>
      <xdr:colOff>101600</xdr:colOff>
      <xdr:row>58</xdr:row>
      <xdr:rowOff>131293</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7810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122420</xdr:rowOff>
    </xdr:from>
    <xdr:ext cx="469744"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14468</xdr:rowOff>
    </xdr:from>
    <xdr:to>
      <xdr:col>36</xdr:col>
      <xdr:colOff>165100</xdr:colOff>
      <xdr:row>58</xdr:row>
      <xdr:rowOff>116068</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6921500" y="9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107195</xdr:rowOff>
    </xdr:from>
    <xdr:ext cx="469744"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167723</xdr:rowOff>
    </xdr:from>
    <xdr:to>
      <xdr:col>55</xdr:col>
      <xdr:colOff>0</xdr:colOff>
      <xdr:row>79</xdr:row>
      <xdr:rowOff>6617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40823"/>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137928</xdr:rowOff>
    </xdr:from>
    <xdr:to>
      <xdr:col>50</xdr:col>
      <xdr:colOff>114300</xdr:colOff>
      <xdr:row>78</xdr:row>
      <xdr:rowOff>167723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511028"/>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137928</xdr:rowOff>
    </xdr:from>
    <xdr:to>
      <xdr:col>45</xdr:col>
      <xdr:colOff>177800</xdr:colOff>
      <xdr:row>78</xdr:row>
      <xdr:rowOff>166427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51102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117869</xdr:rowOff>
    </xdr:from>
    <xdr:to>
      <xdr:col>41</xdr:col>
      <xdr:colOff>50800</xdr:colOff>
      <xdr:row>78</xdr:row>
      <xdr:rowOff>166427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90969"/>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127267</xdr:rowOff>
    </xdr:from>
    <xdr:to>
      <xdr:col>55</xdr:col>
      <xdr:colOff>50800</xdr:colOff>
      <xdr:row>79</xdr:row>
      <xdr:rowOff>57417</xdr:rowOff>
    </xdr:to>
    <xdr:sp textlink="">
      <xdr:nvSpPr>
        <xdr:cNvPr id="416" name="楕円 415">
          <a:extLst>
            <a:ext uri="{FF2B5EF4-FFF2-40B4-BE49-F238E27FC236}">
              <a16:creationId xmlns:a16="http://schemas.microsoft.com/office/drawing/2014/main" id="{00000000-0008-0000-0700-0000A0010000}"/>
            </a:ext>
          </a:extLst>
        </xdr:cNvPr>
        <xdr:cNvSpPr/>
      </xdr:nvSpPr>
      <xdr:spPr>
        <a:xfrm>
          <a:off x="10426700" y="135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42194</xdr:rowOff>
    </xdr:from>
    <xdr:ext cx="469744" cy="259045"/>
    <xdr:sp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41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116923</xdr:rowOff>
    </xdr:from>
    <xdr:to>
      <xdr:col>50</xdr:col>
      <xdr:colOff>165100</xdr:colOff>
      <xdr:row>79</xdr:row>
      <xdr:rowOff>47073</xdr:rowOff>
    </xdr:to>
    <xdr:sp textlink="">
      <xdr:nvSpPr>
        <xdr:cNvPr id="418" name="楕円 417">
          <a:extLst>
            <a:ext uri="{FF2B5EF4-FFF2-40B4-BE49-F238E27FC236}">
              <a16:creationId xmlns:a16="http://schemas.microsoft.com/office/drawing/2014/main" id="{00000000-0008-0000-0700-0000A2010000}"/>
            </a:ext>
          </a:extLst>
        </xdr:cNvPr>
        <xdr:cNvSpPr/>
      </xdr:nvSpPr>
      <xdr:spPr>
        <a:xfrm>
          <a:off x="95885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38200</xdr:rowOff>
    </xdr:from>
    <xdr:ext cx="469744"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87128</xdr:rowOff>
    </xdr:from>
    <xdr:to>
      <xdr:col>46</xdr:col>
      <xdr:colOff>38100</xdr:colOff>
      <xdr:row>79</xdr:row>
      <xdr:rowOff>17278</xdr:rowOff>
    </xdr:to>
    <xdr:sp textlink="">
      <xdr:nvSpPr>
        <xdr:cNvPr id="420" name="楕円 419">
          <a:extLst>
            <a:ext uri="{FF2B5EF4-FFF2-40B4-BE49-F238E27FC236}">
              <a16:creationId xmlns:a16="http://schemas.microsoft.com/office/drawing/2014/main" id="{00000000-0008-0000-0700-0000A4010000}"/>
            </a:ext>
          </a:extLst>
        </xdr:cNvPr>
        <xdr:cNvSpPr/>
      </xdr:nvSpPr>
      <xdr:spPr>
        <a:xfrm>
          <a:off x="8699500" y="13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8405</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115627</xdr:rowOff>
    </xdr:from>
    <xdr:to>
      <xdr:col>41</xdr:col>
      <xdr:colOff>101600</xdr:colOff>
      <xdr:row>79</xdr:row>
      <xdr:rowOff>45777</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7810500" y="134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36904</xdr:rowOff>
    </xdr:from>
    <xdr:ext cx="469744"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8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67069</xdr:rowOff>
    </xdr:from>
    <xdr:to>
      <xdr:col>36</xdr:col>
      <xdr:colOff>165100</xdr:colOff>
      <xdr:row>78</xdr:row>
      <xdr:rowOff>168669</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6921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159796</xdr:rowOff>
    </xdr:from>
    <xdr:ext cx="469744"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42678</xdr:rowOff>
    </xdr:from>
    <xdr:to>
      <xdr:col>55</xdr:col>
      <xdr:colOff>0</xdr:colOff>
      <xdr:row>98</xdr:row>
      <xdr:rowOff>66433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3328"/>
          <a:ext cx="838200" cy="1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66433</xdr:rowOff>
    </xdr:from>
    <xdr:to>
      <xdr:col>50</xdr:col>
      <xdr:colOff>114300</xdr:colOff>
      <xdr:row>98</xdr:row>
      <xdr:rowOff>113334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68533"/>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21819</xdr:rowOff>
    </xdr:from>
    <xdr:to>
      <xdr:col>45</xdr:col>
      <xdr:colOff>177800</xdr:colOff>
      <xdr:row>98</xdr:row>
      <xdr:rowOff>113334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23919"/>
          <a:ext cx="8890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21819</xdr:rowOff>
    </xdr:from>
    <xdr:to>
      <xdr:col>41</xdr:col>
      <xdr:colOff>50800</xdr:colOff>
      <xdr:row>98</xdr:row>
      <xdr:rowOff>36049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3919"/>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163328</xdr:rowOff>
    </xdr:from>
    <xdr:to>
      <xdr:col>55</xdr:col>
      <xdr:colOff>50800</xdr:colOff>
      <xdr:row>97</xdr:row>
      <xdr:rowOff>93478</xdr:rowOff>
    </xdr:to>
    <xdr:sp textlink="">
      <xdr:nvSpPr>
        <xdr:cNvPr id="474" name="楕円 473">
          <a:extLst>
            <a:ext uri="{FF2B5EF4-FFF2-40B4-BE49-F238E27FC236}">
              <a16:creationId xmlns:a16="http://schemas.microsoft.com/office/drawing/2014/main" id="{00000000-0008-0000-0700-0000DA010000}"/>
            </a:ext>
          </a:extLst>
        </xdr:cNvPr>
        <xdr:cNvSpPr/>
      </xdr:nvSpPr>
      <xdr:spPr>
        <a:xfrm>
          <a:off x="10426700" y="166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141755</xdr:rowOff>
    </xdr:from>
    <xdr:ext cx="534377" cy="259045"/>
    <xdr:sp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15633</xdr:rowOff>
    </xdr:from>
    <xdr:to>
      <xdr:col>50</xdr:col>
      <xdr:colOff>165100</xdr:colOff>
      <xdr:row>98</xdr:row>
      <xdr:rowOff>117233</xdr:rowOff>
    </xdr:to>
    <xdr:sp textlink="">
      <xdr:nvSpPr>
        <xdr:cNvPr id="476" name="楕円 475">
          <a:extLst>
            <a:ext uri="{FF2B5EF4-FFF2-40B4-BE49-F238E27FC236}">
              <a16:creationId xmlns:a16="http://schemas.microsoft.com/office/drawing/2014/main" id="{00000000-0008-0000-0700-0000DC010000}"/>
            </a:ext>
          </a:extLst>
        </xdr:cNvPr>
        <xdr:cNvSpPr/>
      </xdr:nvSpPr>
      <xdr:spPr>
        <a:xfrm>
          <a:off x="95885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108360</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62534</xdr:rowOff>
    </xdr:from>
    <xdr:to>
      <xdr:col>46</xdr:col>
      <xdr:colOff>38100</xdr:colOff>
      <xdr:row>98</xdr:row>
      <xdr:rowOff>164134</xdr:rowOff>
    </xdr:to>
    <xdr:sp textlink="">
      <xdr:nvSpPr>
        <xdr:cNvPr id="478" name="楕円 477">
          <a:extLst>
            <a:ext uri="{FF2B5EF4-FFF2-40B4-BE49-F238E27FC236}">
              <a16:creationId xmlns:a16="http://schemas.microsoft.com/office/drawing/2014/main" id="{00000000-0008-0000-0700-0000DE010000}"/>
            </a:ext>
          </a:extLst>
        </xdr:cNvPr>
        <xdr:cNvSpPr/>
      </xdr:nvSpPr>
      <xdr:spPr>
        <a:xfrm>
          <a:off x="8699500" y="16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155261</xdr:rowOff>
    </xdr:from>
    <xdr:ext cx="534377"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5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142469</xdr:rowOff>
    </xdr:from>
    <xdr:to>
      <xdr:col>41</xdr:col>
      <xdr:colOff>101600</xdr:colOff>
      <xdr:row>98</xdr:row>
      <xdr:rowOff>72619</xdr:rowOff>
    </xdr:to>
    <xdr:sp textlink="">
      <xdr:nvSpPr>
        <xdr:cNvPr id="480" name="楕円 479">
          <a:extLst>
            <a:ext uri="{FF2B5EF4-FFF2-40B4-BE49-F238E27FC236}">
              <a16:creationId xmlns:a16="http://schemas.microsoft.com/office/drawing/2014/main" id="{00000000-0008-0000-0700-0000E0010000}"/>
            </a:ext>
          </a:extLst>
        </xdr:cNvPr>
        <xdr:cNvSpPr/>
      </xdr:nvSpPr>
      <xdr:spPr>
        <a:xfrm>
          <a:off x="7810500" y="167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63746</xdr:rowOff>
    </xdr:from>
    <xdr:ext cx="534377"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156699</xdr:rowOff>
    </xdr:from>
    <xdr:to>
      <xdr:col>36</xdr:col>
      <xdr:colOff>165100</xdr:colOff>
      <xdr:row>98</xdr:row>
      <xdr:rowOff>86849</xdr:rowOff>
    </xdr:to>
    <xdr:sp textlink="">
      <xdr:nvSpPr>
        <xdr:cNvPr id="482" name="楕円 481">
          <a:extLst>
            <a:ext uri="{FF2B5EF4-FFF2-40B4-BE49-F238E27FC236}">
              <a16:creationId xmlns:a16="http://schemas.microsoft.com/office/drawing/2014/main" id="{00000000-0008-0000-0700-0000E2010000}"/>
            </a:ext>
          </a:extLst>
        </xdr:cNvPr>
        <xdr:cNvSpPr/>
      </xdr:nvSpPr>
      <xdr:spPr>
        <a:xfrm>
          <a:off x="6921500" y="167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77976</xdr:rowOff>
    </xdr:from>
    <xdr:ext cx="534377"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129367</xdr:rowOff>
    </xdr:from>
    <xdr:to>
      <xdr:col>85</xdr:col>
      <xdr:colOff>127000</xdr:colOff>
      <xdr:row>36</xdr:row>
      <xdr:rowOff>24303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958667"/>
          <a:ext cx="838200" cy="2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24303</xdr:rowOff>
    </xdr:from>
    <xdr:to>
      <xdr:col>81</xdr:col>
      <xdr:colOff>50800</xdr:colOff>
      <xdr:row>36</xdr:row>
      <xdr:rowOff>142169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96503"/>
          <a:ext cx="889000" cy="1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63988</xdr:rowOff>
    </xdr:from>
    <xdr:to>
      <xdr:col>76</xdr:col>
      <xdr:colOff>114300</xdr:colOff>
      <xdr:row>36</xdr:row>
      <xdr:rowOff>142169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064738"/>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63988</xdr:rowOff>
    </xdr:from>
    <xdr:to>
      <xdr:col>71</xdr:col>
      <xdr:colOff>177800</xdr:colOff>
      <xdr:row>36</xdr:row>
      <xdr:rowOff>149118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064738"/>
          <a:ext cx="889000" cy="25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78567</xdr:rowOff>
    </xdr:from>
    <xdr:to>
      <xdr:col>85</xdr:col>
      <xdr:colOff>177800</xdr:colOff>
      <xdr:row>35</xdr:row>
      <xdr:rowOff>8717</xdr:rowOff>
    </xdr:to>
    <xdr:sp textlink="">
      <xdr:nvSpPr>
        <xdr:cNvPr id="530" name="楕円 529">
          <a:extLst>
            <a:ext uri="{FF2B5EF4-FFF2-40B4-BE49-F238E27FC236}">
              <a16:creationId xmlns:a16="http://schemas.microsoft.com/office/drawing/2014/main" id="{00000000-0008-0000-0700-000012020000}"/>
            </a:ext>
          </a:extLst>
        </xdr:cNvPr>
        <xdr:cNvSpPr/>
      </xdr:nvSpPr>
      <xdr:spPr>
        <a:xfrm>
          <a:off x="16268700" y="59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101444</xdr:rowOff>
    </xdr:from>
    <xdr:ext cx="534377" cy="259045"/>
    <xdr:sp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7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144953</xdr:rowOff>
    </xdr:from>
    <xdr:to>
      <xdr:col>81</xdr:col>
      <xdr:colOff>101600</xdr:colOff>
      <xdr:row>36</xdr:row>
      <xdr:rowOff>75103</xdr:rowOff>
    </xdr:to>
    <xdr:sp textlink="">
      <xdr:nvSpPr>
        <xdr:cNvPr id="532" name="楕円 531">
          <a:extLst>
            <a:ext uri="{FF2B5EF4-FFF2-40B4-BE49-F238E27FC236}">
              <a16:creationId xmlns:a16="http://schemas.microsoft.com/office/drawing/2014/main" id="{00000000-0008-0000-0700-000014020000}"/>
            </a:ext>
          </a:extLst>
        </xdr:cNvPr>
        <xdr:cNvSpPr/>
      </xdr:nvSpPr>
      <xdr:spPr>
        <a:xfrm>
          <a:off x="15430500" y="61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91630</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91369</xdr:rowOff>
    </xdr:from>
    <xdr:to>
      <xdr:col>76</xdr:col>
      <xdr:colOff>165100</xdr:colOff>
      <xdr:row>37</xdr:row>
      <xdr:rowOff>21519</xdr:rowOff>
    </xdr:to>
    <xdr:sp textlink="">
      <xdr:nvSpPr>
        <xdr:cNvPr id="534" name="楕円 533">
          <a:extLst>
            <a:ext uri="{FF2B5EF4-FFF2-40B4-BE49-F238E27FC236}">
              <a16:creationId xmlns:a16="http://schemas.microsoft.com/office/drawing/2014/main" id="{00000000-0008-0000-0700-000016020000}"/>
            </a:ext>
          </a:extLst>
        </xdr:cNvPr>
        <xdr:cNvSpPr/>
      </xdr:nvSpPr>
      <xdr:spPr>
        <a:xfrm>
          <a:off x="14541500" y="62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13188</xdr:rowOff>
    </xdr:from>
    <xdr:to>
      <xdr:col>72</xdr:col>
      <xdr:colOff>38100</xdr:colOff>
      <xdr:row>35</xdr:row>
      <xdr:rowOff>114788</xdr:rowOff>
    </xdr:to>
    <xdr:sp textlink="">
      <xdr:nvSpPr>
        <xdr:cNvPr id="536" name="楕円 535">
          <a:extLst>
            <a:ext uri="{FF2B5EF4-FFF2-40B4-BE49-F238E27FC236}">
              <a16:creationId xmlns:a16="http://schemas.microsoft.com/office/drawing/2014/main" id="{00000000-0008-0000-0700-000018020000}"/>
            </a:ext>
          </a:extLst>
        </xdr:cNvPr>
        <xdr:cNvSpPr/>
      </xdr:nvSpPr>
      <xdr:spPr>
        <a:xfrm>
          <a:off x="13652500" y="60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131315</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98318</xdr:rowOff>
    </xdr:from>
    <xdr:to>
      <xdr:col>67</xdr:col>
      <xdr:colOff>101600</xdr:colOff>
      <xdr:row>37</xdr:row>
      <xdr:rowOff>28468</xdr:rowOff>
    </xdr:to>
    <xdr:sp textlink="">
      <xdr:nvSpPr>
        <xdr:cNvPr id="538" name="楕円 537">
          <a:extLst>
            <a:ext uri="{FF2B5EF4-FFF2-40B4-BE49-F238E27FC236}">
              <a16:creationId xmlns:a16="http://schemas.microsoft.com/office/drawing/2014/main" id="{00000000-0008-0000-0700-00001A020000}"/>
            </a:ext>
          </a:extLst>
        </xdr:cNvPr>
        <xdr:cNvSpPr/>
      </xdr:nvSpPr>
      <xdr:spPr>
        <a:xfrm>
          <a:off x="127635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19595</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129390</xdr:rowOff>
    </xdr:from>
    <xdr:to>
      <xdr:col>85</xdr:col>
      <xdr:colOff>127000</xdr:colOff>
      <xdr:row>58</xdr:row>
      <xdr:rowOff>51940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2040"/>
          <a:ext cx="8382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153462</xdr:rowOff>
    </xdr:from>
    <xdr:to>
      <xdr:col>81</xdr:col>
      <xdr:colOff>50800</xdr:colOff>
      <xdr:row>58</xdr:row>
      <xdr:rowOff>51940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26112"/>
          <a:ext cx="889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118418</xdr:rowOff>
    </xdr:from>
    <xdr:to>
      <xdr:col>76</xdr:col>
      <xdr:colOff>114300</xdr:colOff>
      <xdr:row>57</xdr:row>
      <xdr:rowOff>153462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91068"/>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118418</xdr:rowOff>
    </xdr:from>
    <xdr:to>
      <xdr:col>71</xdr:col>
      <xdr:colOff>177800</xdr:colOff>
      <xdr:row>57</xdr:row>
      <xdr:rowOff>139105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91068"/>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78590</xdr:rowOff>
    </xdr:from>
    <xdr:to>
      <xdr:col>85</xdr:col>
      <xdr:colOff>177800</xdr:colOff>
      <xdr:row>58</xdr:row>
      <xdr:rowOff>8740</xdr:rowOff>
    </xdr:to>
    <xdr:sp textlink="">
      <xdr:nvSpPr>
        <xdr:cNvPr id="586" name="楕円 585">
          <a:extLst>
            <a:ext uri="{FF2B5EF4-FFF2-40B4-BE49-F238E27FC236}">
              <a16:creationId xmlns:a16="http://schemas.microsoft.com/office/drawing/2014/main" id="{00000000-0008-0000-0700-00004A020000}"/>
            </a:ext>
          </a:extLst>
        </xdr:cNvPr>
        <xdr:cNvSpPr/>
      </xdr:nvSpPr>
      <xdr:spPr>
        <a:xfrm>
          <a:off x="16268700" y="98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57017</xdr:rowOff>
    </xdr:from>
    <xdr:ext cx="534377" cy="259045"/>
    <xdr:sp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2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1140</xdr:rowOff>
    </xdr:from>
    <xdr:to>
      <xdr:col>81</xdr:col>
      <xdr:colOff>101600</xdr:colOff>
      <xdr:row>58</xdr:row>
      <xdr:rowOff>102740</xdr:rowOff>
    </xdr:to>
    <xdr:sp textlink="">
      <xdr:nvSpPr>
        <xdr:cNvPr id="588" name="楕円 587">
          <a:extLst>
            <a:ext uri="{FF2B5EF4-FFF2-40B4-BE49-F238E27FC236}">
              <a16:creationId xmlns:a16="http://schemas.microsoft.com/office/drawing/2014/main" id="{00000000-0008-0000-0700-00004C020000}"/>
            </a:ext>
          </a:extLst>
        </xdr:cNvPr>
        <xdr:cNvSpPr/>
      </xdr:nvSpPr>
      <xdr:spPr>
        <a:xfrm>
          <a:off x="15430500" y="99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93867</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102662</xdr:rowOff>
    </xdr:from>
    <xdr:to>
      <xdr:col>76</xdr:col>
      <xdr:colOff>165100</xdr:colOff>
      <xdr:row>58</xdr:row>
      <xdr:rowOff>32812</xdr:rowOff>
    </xdr:to>
    <xdr:sp textlink="">
      <xdr:nvSpPr>
        <xdr:cNvPr id="590" name="楕円 589">
          <a:extLst>
            <a:ext uri="{FF2B5EF4-FFF2-40B4-BE49-F238E27FC236}">
              <a16:creationId xmlns:a16="http://schemas.microsoft.com/office/drawing/2014/main" id="{00000000-0008-0000-0700-00004E020000}"/>
            </a:ext>
          </a:extLst>
        </xdr:cNvPr>
        <xdr:cNvSpPr/>
      </xdr:nvSpPr>
      <xdr:spPr>
        <a:xfrm>
          <a:off x="14541500" y="98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49339</xdr:rowOff>
    </xdr:from>
    <xdr:ext cx="534377"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67618</xdr:rowOff>
    </xdr:from>
    <xdr:to>
      <xdr:col>72</xdr:col>
      <xdr:colOff>38100</xdr:colOff>
      <xdr:row>57</xdr:row>
      <xdr:rowOff>169218</xdr:rowOff>
    </xdr:to>
    <xdr:sp textlink="">
      <xdr:nvSpPr>
        <xdr:cNvPr id="592" name="楕円 591">
          <a:extLst>
            <a:ext uri="{FF2B5EF4-FFF2-40B4-BE49-F238E27FC236}">
              <a16:creationId xmlns:a16="http://schemas.microsoft.com/office/drawing/2014/main" id="{00000000-0008-0000-0700-000050020000}"/>
            </a:ext>
          </a:extLst>
        </xdr:cNvPr>
        <xdr:cNvSpPr/>
      </xdr:nvSpPr>
      <xdr:spPr>
        <a:xfrm>
          <a:off x="13652500" y="98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14295</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88305</xdr:rowOff>
    </xdr:from>
    <xdr:to>
      <xdr:col>67</xdr:col>
      <xdr:colOff>101600</xdr:colOff>
      <xdr:row>58</xdr:row>
      <xdr:rowOff>18455</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2763500" y="98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9582</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textlink="">
      <xdr:nvSpPr>
        <xdr:cNvPr id="647" name="楕円 646">
          <a:extLst>
            <a:ext uri="{FF2B5EF4-FFF2-40B4-BE49-F238E27FC236}">
              <a16:creationId xmlns:a16="http://schemas.microsoft.com/office/drawing/2014/main" id="{00000000-0008-0000-0700-000087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79445</xdr:rowOff>
    </xdr:from>
    <xdr:to>
      <xdr:col>85</xdr:col>
      <xdr:colOff>127000</xdr:colOff>
      <xdr:row>95</xdr:row>
      <xdr:rowOff>85655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367195"/>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79445</xdr:rowOff>
    </xdr:from>
    <xdr:to>
      <xdr:col>81</xdr:col>
      <xdr:colOff>50800</xdr:colOff>
      <xdr:row>95</xdr:row>
      <xdr:rowOff>80721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36719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80721</xdr:rowOff>
    </xdr:from>
    <xdr:to>
      <xdr:col>76</xdr:col>
      <xdr:colOff>114300</xdr:colOff>
      <xdr:row>95</xdr:row>
      <xdr:rowOff>100228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368471"/>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100228</xdr:rowOff>
    </xdr:from>
    <xdr:to>
      <xdr:col>71</xdr:col>
      <xdr:colOff>177800</xdr:colOff>
      <xdr:row>95</xdr:row>
      <xdr:rowOff>133108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87978"/>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34855</xdr:rowOff>
    </xdr:from>
    <xdr:to>
      <xdr:col>85</xdr:col>
      <xdr:colOff>177800</xdr:colOff>
      <xdr:row>95</xdr:row>
      <xdr:rowOff>136455</xdr:rowOff>
    </xdr:to>
    <xdr:sp textlink="">
      <xdr:nvSpPr>
        <xdr:cNvPr id="696" name="楕円 695">
          <a:extLst>
            <a:ext uri="{FF2B5EF4-FFF2-40B4-BE49-F238E27FC236}">
              <a16:creationId xmlns:a16="http://schemas.microsoft.com/office/drawing/2014/main" id="{00000000-0008-0000-0700-0000B8020000}"/>
            </a:ext>
          </a:extLst>
        </xdr:cNvPr>
        <xdr:cNvSpPr/>
      </xdr:nvSpPr>
      <xdr:spPr>
        <a:xfrm>
          <a:off x="16268700" y="163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57732</xdr:rowOff>
    </xdr:from>
    <xdr:ext cx="534377" cy="259045"/>
    <xdr:sp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7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28645</xdr:rowOff>
    </xdr:from>
    <xdr:to>
      <xdr:col>81</xdr:col>
      <xdr:colOff>101600</xdr:colOff>
      <xdr:row>95</xdr:row>
      <xdr:rowOff>130245</xdr:rowOff>
    </xdr:to>
    <xdr:sp textlink="">
      <xdr:nvSpPr>
        <xdr:cNvPr id="698" name="楕円 697">
          <a:extLst>
            <a:ext uri="{FF2B5EF4-FFF2-40B4-BE49-F238E27FC236}">
              <a16:creationId xmlns:a16="http://schemas.microsoft.com/office/drawing/2014/main" id="{00000000-0008-0000-0700-0000BA020000}"/>
            </a:ext>
          </a:extLst>
        </xdr:cNvPr>
        <xdr:cNvSpPr/>
      </xdr:nvSpPr>
      <xdr:spPr>
        <a:xfrm>
          <a:off x="15430500" y="163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146772</xdr:rowOff>
    </xdr:from>
    <xdr:ext cx="534377"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29921</xdr:rowOff>
    </xdr:from>
    <xdr:to>
      <xdr:col>76</xdr:col>
      <xdr:colOff>165100</xdr:colOff>
      <xdr:row>95</xdr:row>
      <xdr:rowOff>131521</xdr:rowOff>
    </xdr:to>
    <xdr:sp textlink="">
      <xdr:nvSpPr>
        <xdr:cNvPr id="700" name="楕円 699">
          <a:extLst>
            <a:ext uri="{FF2B5EF4-FFF2-40B4-BE49-F238E27FC236}">
              <a16:creationId xmlns:a16="http://schemas.microsoft.com/office/drawing/2014/main" id="{00000000-0008-0000-0700-0000BC020000}"/>
            </a:ext>
          </a:extLst>
        </xdr:cNvPr>
        <xdr:cNvSpPr/>
      </xdr:nvSpPr>
      <xdr:spPr>
        <a:xfrm>
          <a:off x="14541500" y="163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122648</xdr:rowOff>
    </xdr:from>
    <xdr:ext cx="534377"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49428</xdr:rowOff>
    </xdr:from>
    <xdr:to>
      <xdr:col>72</xdr:col>
      <xdr:colOff>38100</xdr:colOff>
      <xdr:row>95</xdr:row>
      <xdr:rowOff>151028</xdr:rowOff>
    </xdr:to>
    <xdr:sp textlink="">
      <xdr:nvSpPr>
        <xdr:cNvPr id="702" name="楕円 701">
          <a:extLst>
            <a:ext uri="{FF2B5EF4-FFF2-40B4-BE49-F238E27FC236}">
              <a16:creationId xmlns:a16="http://schemas.microsoft.com/office/drawing/2014/main" id="{00000000-0008-0000-0700-0000BE020000}"/>
            </a:ext>
          </a:extLst>
        </xdr:cNvPr>
        <xdr:cNvSpPr/>
      </xdr:nvSpPr>
      <xdr:spPr>
        <a:xfrm>
          <a:off x="13652500" y="163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142155</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82308</xdr:rowOff>
    </xdr:from>
    <xdr:to>
      <xdr:col>67</xdr:col>
      <xdr:colOff>101600</xdr:colOff>
      <xdr:row>96</xdr:row>
      <xdr:rowOff>12458</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2763500" y="1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3585</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目的別においては市民一人あたりの歳出は、</a:t>
          </a:r>
          <a:r>
            <a:rPr kumimoji="1" lang="ja-JP" altLang="en-US" sz="1000">
              <a:solidFill>
                <a:schemeClr val="dk1"/>
              </a:solidFill>
              <a:effectLst/>
              <a:latin typeface="+mn-lt"/>
              <a:ea typeface="+mn-ea"/>
              <a:cs typeface="+mn-cs"/>
            </a:rPr>
            <a:t>人件費の増により全体的に上昇している。なお、</a:t>
          </a:r>
          <a:r>
            <a:rPr kumimoji="1" lang="ja-JP" altLang="ja-JP" sz="1000">
              <a:solidFill>
                <a:schemeClr val="dk1"/>
              </a:solidFill>
              <a:effectLst/>
              <a:latin typeface="+mn-lt"/>
              <a:ea typeface="+mn-ea"/>
              <a:cs typeface="+mn-cs"/>
            </a:rPr>
            <a:t>民生費の支出が他より多</a:t>
          </a:r>
          <a:r>
            <a:rPr kumimoji="1" lang="ja-JP" altLang="en-US" sz="1000">
              <a:solidFill>
                <a:schemeClr val="dk1"/>
              </a:solidFill>
              <a:effectLst/>
              <a:latin typeface="+mn-lt"/>
              <a:ea typeface="+mn-ea"/>
              <a:cs typeface="+mn-cs"/>
            </a:rPr>
            <a:t>いものの</a:t>
          </a:r>
          <a:r>
            <a:rPr kumimoji="1" lang="ja-JP" altLang="ja-JP" sz="1000">
              <a:solidFill>
                <a:schemeClr val="dk1"/>
              </a:solidFill>
              <a:effectLst/>
              <a:latin typeface="+mn-lt"/>
              <a:ea typeface="+mn-ea"/>
              <a:cs typeface="+mn-cs"/>
            </a:rPr>
            <a:t>、全体的に類似団体と大きく乖離せず、同程度で推移している。消防費については、</a:t>
          </a:r>
          <a:r>
            <a:rPr kumimoji="1" lang="ja-JP" altLang="en-US" sz="1000">
              <a:solidFill>
                <a:schemeClr val="dk1"/>
              </a:solidFill>
              <a:effectLst/>
              <a:latin typeface="+mn-lt"/>
              <a:ea typeface="+mn-ea"/>
              <a:cs typeface="+mn-cs"/>
            </a:rPr>
            <a:t>消防庁舎改修工事の増（約</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億円）などで</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2,601</a:t>
          </a:r>
          <a:r>
            <a:rPr kumimoji="1" lang="ja-JP" altLang="ja-JP" sz="1000">
              <a:solidFill>
                <a:schemeClr val="dk1"/>
              </a:solidFill>
              <a:effectLst/>
              <a:latin typeface="+mn-lt"/>
              <a:ea typeface="+mn-ea"/>
              <a:cs typeface="+mn-cs"/>
            </a:rPr>
            <a:t>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民生費の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物価高騰対応重点支援地方創生臨時交付金を活用した定額減税補足給付金の増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7.2</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、低所得者支援給付金の増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や療養給付費負担金の増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億円）などによるもの</a:t>
          </a:r>
          <a:r>
            <a:rPr kumimoji="1" lang="ja-JP" altLang="en-US" sz="1000">
              <a:solidFill>
                <a:schemeClr val="dk1"/>
              </a:solidFill>
              <a:effectLst/>
              <a:latin typeface="+mn-lt"/>
              <a:ea typeface="+mn-ea"/>
              <a:cs typeface="+mn-cs"/>
            </a:rPr>
            <a:t>だが</a:t>
          </a:r>
          <a:r>
            <a:rPr kumimoji="1" lang="ja-JP" altLang="ja-JP" sz="1000">
              <a:solidFill>
                <a:schemeClr val="dk1"/>
              </a:solidFill>
              <a:effectLst/>
              <a:latin typeface="+mn-lt"/>
              <a:ea typeface="+mn-ea"/>
              <a:cs typeface="+mn-cs"/>
            </a:rPr>
            <a:t>、引き続き類似団体より低い水準となっている。</a:t>
          </a:r>
          <a:endParaRPr lang="ja-JP" altLang="ja-JP" sz="1100">
            <a:effectLst/>
          </a:endParaRPr>
        </a:p>
        <a:p>
          <a:r>
            <a:rPr kumimoji="1" lang="ja-JP" altLang="ja-JP" sz="1000">
              <a:solidFill>
                <a:schemeClr val="dk1"/>
              </a:solidFill>
              <a:effectLst/>
              <a:latin typeface="+mn-lt"/>
              <a:ea typeface="+mn-ea"/>
              <a:cs typeface="+mn-cs"/>
            </a:rPr>
            <a:t>　衛生費の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は、新型コロナワクチン接種関連経費の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によるものである。</a:t>
          </a:r>
          <a:endParaRPr lang="ja-JP" altLang="ja-JP" sz="1100">
            <a:effectLst/>
          </a:endParaRPr>
        </a:p>
        <a:p>
          <a:r>
            <a:rPr kumimoji="1" lang="ja-JP" altLang="ja-JP" sz="1000">
              <a:solidFill>
                <a:schemeClr val="dk1"/>
              </a:solidFill>
              <a:effectLst/>
              <a:latin typeface="+mn-lt"/>
              <a:ea typeface="+mn-ea"/>
              <a:cs typeface="+mn-cs"/>
            </a:rPr>
            <a:t>　土木費の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自転車歩行者専用道路整備工事の増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億円）や</a:t>
          </a:r>
          <a:r>
            <a:rPr kumimoji="1" lang="ja-JP" altLang="en-US" sz="1000">
              <a:solidFill>
                <a:schemeClr val="dk1"/>
              </a:solidFill>
              <a:effectLst/>
              <a:latin typeface="+mn-lt"/>
              <a:ea typeface="+mn-ea"/>
              <a:cs typeface="+mn-cs"/>
            </a:rPr>
            <a:t>粟野市営住宅外壁等改修工事の増（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億円）などによるものである。</a:t>
          </a:r>
          <a:endParaRPr lang="ja-JP" altLang="ja-JP" sz="1100">
            <a:effectLst/>
          </a:endParaRPr>
        </a:p>
        <a:p>
          <a:r>
            <a:rPr kumimoji="1" lang="ja-JP" altLang="ja-JP" sz="1000">
              <a:solidFill>
                <a:schemeClr val="dk1"/>
              </a:solidFill>
              <a:effectLst/>
              <a:latin typeface="+mn-lt"/>
              <a:ea typeface="+mn-ea"/>
              <a:cs typeface="+mn-cs"/>
            </a:rPr>
            <a:t>　教育費の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中学校施設整備工事の増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億円）や</a:t>
          </a:r>
          <a:r>
            <a:rPr kumimoji="1" lang="ja-JP" altLang="en-US" sz="1000">
              <a:solidFill>
                <a:schemeClr val="dk1"/>
              </a:solidFill>
              <a:effectLst/>
              <a:latin typeface="+mn-lt"/>
              <a:ea typeface="+mn-ea"/>
              <a:cs typeface="+mn-cs"/>
            </a:rPr>
            <a:t>市民体育館改修工事の増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億円）などによるものである。学校施設は</a:t>
          </a:r>
          <a:r>
            <a:rPr kumimoji="1" lang="ja-JP" altLang="en-US" sz="1000">
              <a:solidFill>
                <a:schemeClr val="dk1"/>
              </a:solidFill>
              <a:effectLst/>
              <a:latin typeface="+mn-lt"/>
              <a:ea typeface="+mn-ea"/>
              <a:cs typeface="+mn-cs"/>
            </a:rPr>
            <a:t>体育館空調設備整備</a:t>
          </a:r>
          <a:r>
            <a:rPr kumimoji="1" lang="ja-JP" altLang="ja-JP" sz="1000">
              <a:solidFill>
                <a:schemeClr val="dk1"/>
              </a:solidFill>
              <a:effectLst/>
              <a:latin typeface="+mn-lt"/>
              <a:ea typeface="+mn-ea"/>
              <a:cs typeface="+mn-cs"/>
            </a:rPr>
            <a:t>や脱炭素化の推進などにより、今後も計画的な改修を予定している。</a:t>
          </a:r>
          <a:endParaRPr lang="ja-JP" altLang="ja-JP" sz="1100">
            <a:effectLst/>
          </a:endParaRPr>
        </a:p>
        <a:p>
          <a:r>
            <a:rPr kumimoji="1" lang="ja-JP" altLang="ja-JP" sz="1000">
              <a:solidFill>
                <a:schemeClr val="dk1"/>
              </a:solidFill>
              <a:effectLst/>
              <a:latin typeface="+mn-lt"/>
              <a:ea typeface="+mn-ea"/>
              <a:cs typeface="+mn-cs"/>
            </a:rPr>
            <a:t>　今後も、少子高齢化の進展に伴う社会保障関係費の増が見込まれるため、引き続き行財政改革を実施し、持続可能な行財政運営を堅持していく。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年度の実質収支額の標準財政規模比は、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の減となったものの、本市の中期財政見通しで想定している</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億円を上回る約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億円の黒字となった。主な要因として、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歳入面では、</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市税について、徴収率が９８パーセントに届いたことなどにより予算額を約３億４千万円上回る収入であったこと、歳出面では、使い切り予算の禁止徹底など、効率的な予算執行に努めたこと</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などがあげられる。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　また、財政調整基金残高の標準財政規模比は、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3.35</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ポイントの減となっており、これは扶助費や人件費の増、</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北千葉道路の整備を見通した街づくりや緑道の整備、公共施設のＬＥＤ化など、今やらなければならない事業が集中した</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ことなどが要因となっている。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今後は少子高齢化の進展に伴い、社会保障関係費の一層の増加が見込まれるため、引き続き行政評価を活用した事務事業の見直しなど行財政改革を推進し、健全な行財政運営の確保に努めていく。</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連結実質赤字比率について、全ての会計に赤字がないことから表示されない。</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黒字の構成については、一般会計に占める割合が高いが、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国民健康保険特別会計を除いた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その他の特別会計を含めて、継続的にほぼ同水準で推移している。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45606630</v>
      </c>
      <c r="BO4" s="436"/>
      <c r="BP4" s="436"/>
      <c r="BQ4" s="436"/>
      <c r="BR4" s="436"/>
      <c r="BS4" s="436"/>
      <c r="BT4" s="436"/>
      <c r="BU4" s="437"/>
      <c r="BV4" s="435">
        <v>44139203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8.1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43680050</v>
      </c>
      <c r="BO5" s="407"/>
      <c r="BP5" s="407"/>
      <c r="BQ5" s="407"/>
      <c r="BR5" s="407"/>
      <c r="BS5" s="407"/>
      <c r="BT5" s="407"/>
      <c r="BU5" s="408"/>
      <c r="BV5" s="406">
        <v>42117309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98.2</v>
      </c>
      <c r="CU5" s="404"/>
      <c r="CV5" s="404"/>
      <c r="CW5" s="404"/>
      <c r="CX5" s="404"/>
      <c r="CY5" s="404"/>
      <c r="CZ5" s="404"/>
      <c r="DA5" s="405"/>
      <c r="DB5" s="403">
        <v>98.4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1926580</v>
      </c>
      <c r="BO6" s="407"/>
      <c r="BP6" s="407"/>
      <c r="BQ6" s="407"/>
      <c r="BR6" s="407"/>
      <c r="BS6" s="407"/>
      <c r="BT6" s="407"/>
      <c r="BU6" s="408"/>
      <c r="BV6" s="406">
        <v>2021894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98.6</v>
      </c>
      <c r="CU6" s="550"/>
      <c r="CV6" s="550"/>
      <c r="CW6" s="550"/>
      <c r="CX6" s="550"/>
      <c r="CY6" s="550"/>
      <c r="CZ6" s="550"/>
      <c r="DA6" s="551"/>
      <c r="DB6" s="549">
        <v>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139759</v>
      </c>
      <c r="BO7" s="407"/>
      <c r="BP7" s="407"/>
      <c r="BQ7" s="407"/>
      <c r="BR7" s="407"/>
      <c r="BS7" s="407"/>
      <c r="BT7" s="407"/>
      <c r="BU7" s="408"/>
      <c r="BV7" s="406">
        <v>269699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22097389</v>
      </c>
      <c r="CU7" s="407"/>
      <c r="CV7" s="407"/>
      <c r="CW7" s="407"/>
      <c r="CX7" s="407"/>
      <c r="CY7" s="407"/>
      <c r="CZ7" s="407"/>
      <c r="DA7" s="408"/>
      <c r="DB7" s="406">
        <v>21549892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1786821</v>
      </c>
      <c r="BO8" s="407"/>
      <c r="BP8" s="407"/>
      <c r="BQ8" s="407"/>
      <c r="BR8" s="407"/>
      <c r="BS8" s="407"/>
      <c r="BT8" s="407"/>
      <c r="BU8" s="408"/>
      <c r="BV8" s="406">
        <v>1752195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0.72</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109932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34626</v>
      </c>
      <c r="BO9" s="407"/>
      <c r="BP9" s="407"/>
      <c r="BQ9" s="407"/>
      <c r="BR9" s="407"/>
      <c r="BS9" s="407"/>
      <c r="BT9" s="407"/>
      <c r="BU9" s="408"/>
      <c r="BV9" s="406">
        <v>-746268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108917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876268</v>
      </c>
      <c r="BO10" s="407"/>
      <c r="BP10" s="407"/>
      <c r="BQ10" s="407"/>
      <c r="BR10" s="407"/>
      <c r="BS10" s="407"/>
      <c r="BT10" s="407"/>
      <c r="BU10" s="408"/>
      <c r="BV10" s="406">
        <v>1249329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109757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1561217</v>
      </c>
      <c r="BO12" s="407"/>
      <c r="BP12" s="407"/>
      <c r="BQ12" s="407"/>
      <c r="BR12" s="407"/>
      <c r="BS12" s="407"/>
      <c r="BT12" s="407"/>
      <c r="BU12" s="408"/>
      <c r="BV12" s="406">
        <v>1659104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107229</v>
      </c>
      <c r="S13" s="494"/>
      <c r="T13" s="494"/>
      <c r="U13" s="494"/>
      <c r="V13" s="495"/>
      <c r="W13" s="496" t="s">
        <v>131</v>
      </c>
      <c r="X13" s="392"/>
      <c r="Y13" s="392"/>
      <c r="Z13" s="392"/>
      <c r="AA13" s="392"/>
      <c r="AB13" s="393"/>
      <c r="AC13" s="359">
        <v>729</v>
      </c>
      <c r="AD13" s="360"/>
      <c r="AE13" s="360"/>
      <c r="AF13" s="360"/>
      <c r="AG13" s="361"/>
      <c r="AH13" s="359">
        <v>827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-650323</v>
      </c>
      <c r="BO13" s="407"/>
      <c r="BP13" s="407"/>
      <c r="BQ13" s="407"/>
      <c r="BR13" s="407"/>
      <c r="BS13" s="407"/>
      <c r="BT13" s="407"/>
      <c r="BU13" s="408"/>
      <c r="BV13" s="406">
        <v>-1156043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5.6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109557</v>
      </c>
      <c r="S14" s="494"/>
      <c r="T14" s="494"/>
      <c r="U14" s="494"/>
      <c r="V14" s="495"/>
      <c r="W14" s="497"/>
      <c r="X14" s="395"/>
      <c r="Y14" s="395"/>
      <c r="Z14" s="395"/>
      <c r="AA14" s="395"/>
      <c r="AB14" s="396"/>
      <c r="AC14" s="486">
        <v>1.6</v>
      </c>
      <c r="AD14" s="487"/>
      <c r="AE14" s="487"/>
      <c r="AF14" s="487"/>
      <c r="AG14" s="488"/>
      <c r="AH14" s="486">
        <v>1.7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45.7</v>
      </c>
      <c r="CU14" s="504"/>
      <c r="CV14" s="504"/>
      <c r="CW14" s="504"/>
      <c r="CX14" s="504"/>
      <c r="CY14" s="504"/>
      <c r="CZ14" s="504"/>
      <c r="DA14" s="505"/>
      <c r="DB14" s="503">
        <v>38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107380</v>
      </c>
      <c r="S15" s="494"/>
      <c r="T15" s="494"/>
      <c r="U15" s="494"/>
      <c r="V15" s="495"/>
      <c r="W15" s="496" t="s">
        <v>137</v>
      </c>
      <c r="X15" s="392"/>
      <c r="Y15" s="392"/>
      <c r="Z15" s="392"/>
      <c r="AA15" s="392"/>
      <c r="AB15" s="393"/>
      <c r="AC15" s="359">
        <v>8450</v>
      </c>
      <c r="AD15" s="360"/>
      <c r="AE15" s="360"/>
      <c r="AF15" s="360"/>
      <c r="AG15" s="361"/>
      <c r="AH15" s="359">
        <v>9884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13231116</v>
      </c>
      <c r="BO15" s="436"/>
      <c r="BP15" s="436"/>
      <c r="BQ15" s="436"/>
      <c r="BR15" s="436"/>
      <c r="BS15" s="436"/>
      <c r="BT15" s="436"/>
      <c r="BU15" s="437"/>
      <c r="BV15" s="435">
        <v>12975020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18.600000000000001</v>
      </c>
      <c r="AD16" s="487"/>
      <c r="AE16" s="487"/>
      <c r="AF16" s="487"/>
      <c r="AG16" s="488"/>
      <c r="AH16" s="486">
        <v>20.7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18525318</v>
      </c>
      <c r="BO16" s="407"/>
      <c r="BP16" s="407"/>
      <c r="BQ16" s="407"/>
      <c r="BR16" s="407"/>
      <c r="BS16" s="407"/>
      <c r="BT16" s="407"/>
      <c r="BU16" s="408"/>
      <c r="BV16" s="406">
        <v>17943974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36211</v>
      </c>
      <c r="AD17" s="360"/>
      <c r="AE17" s="360"/>
      <c r="AF17" s="360"/>
      <c r="AG17" s="361"/>
      <c r="AH17" s="359">
        <v>36927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16698635</v>
      </c>
      <c r="BO17" s="407"/>
      <c r="BP17" s="407"/>
      <c r="BQ17" s="407"/>
      <c r="BR17" s="407"/>
      <c r="BS17" s="407"/>
      <c r="BT17" s="407"/>
      <c r="BU17" s="408"/>
      <c r="BV17" s="406">
        <v>16352044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21.08</v>
      </c>
      <c r="M18" s="459"/>
      <c r="N18" s="459"/>
      <c r="O18" s="459"/>
      <c r="P18" s="459"/>
      <c r="Q18" s="459"/>
      <c r="R18" s="460"/>
      <c r="S18" s="460"/>
      <c r="T18" s="460"/>
      <c r="U18" s="460"/>
      <c r="V18" s="461"/>
      <c r="W18" s="477"/>
      <c r="X18" s="478"/>
      <c r="Y18" s="478"/>
      <c r="Z18" s="478"/>
      <c r="AA18" s="478"/>
      <c r="AB18" s="502"/>
      <c r="AC18" s="376">
        <v>79.8</v>
      </c>
      <c r="AD18" s="377"/>
      <c r="AE18" s="377"/>
      <c r="AF18" s="377"/>
      <c r="AG18" s="462"/>
      <c r="AH18" s="376">
        <v>77.5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22565803</v>
      </c>
      <c r="BO18" s="407"/>
      <c r="BP18" s="407"/>
      <c r="BQ18" s="407"/>
      <c r="BR18" s="407"/>
      <c r="BS18" s="407"/>
      <c r="BT18" s="407"/>
      <c r="BU18" s="408"/>
      <c r="BV18" s="406">
        <v>21654439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5215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31126148</v>
      </c>
      <c r="BO19" s="407"/>
      <c r="BP19" s="407"/>
      <c r="BQ19" s="407"/>
      <c r="BR19" s="407"/>
      <c r="BS19" s="407"/>
      <c r="BT19" s="407"/>
      <c r="BU19" s="408"/>
      <c r="BV19" s="406">
        <v>30811555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47146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34294717</v>
      </c>
      <c r="BO22" s="436"/>
      <c r="BP22" s="436"/>
      <c r="BQ22" s="436"/>
      <c r="BR22" s="436"/>
      <c r="BS22" s="436"/>
      <c r="BT22" s="436"/>
      <c r="BU22" s="437"/>
      <c r="BV22" s="435">
        <v>35156198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27978244</v>
      </c>
      <c r="BO23" s="407"/>
      <c r="BP23" s="407"/>
      <c r="BQ23" s="407"/>
      <c r="BR23" s="407"/>
      <c r="BS23" s="407"/>
      <c r="BT23" s="407"/>
      <c r="BU23" s="408"/>
      <c r="BV23" s="406">
        <v>28658585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723</v>
      </c>
      <c r="AI24" s="360"/>
      <c r="AJ24" s="360"/>
      <c r="AK24" s="360"/>
      <c r="AL24" s="361"/>
      <c r="AM24" s="359">
        <v>2171892</v>
      </c>
      <c r="AN24" s="360"/>
      <c r="AO24" s="360"/>
      <c r="AP24" s="360"/>
      <c r="AQ24" s="360"/>
      <c r="AR24" s="361"/>
      <c r="AS24" s="359">
        <v>3004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20139391</v>
      </c>
      <c r="BO24" s="407"/>
      <c r="BP24" s="407"/>
      <c r="BQ24" s="407"/>
      <c r="BR24" s="407"/>
      <c r="BS24" s="407"/>
      <c r="BT24" s="407"/>
      <c r="BU24" s="408"/>
      <c r="BV24" s="406">
        <v>19724744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v>150</v>
      </c>
      <c r="AI25" s="360"/>
      <c r="AJ25" s="360"/>
      <c r="AK25" s="360"/>
      <c r="AL25" s="361"/>
      <c r="AM25" s="359">
        <v>461700</v>
      </c>
      <c r="AN25" s="360"/>
      <c r="AO25" s="360"/>
      <c r="AP25" s="360"/>
      <c r="AQ25" s="360"/>
      <c r="AR25" s="361"/>
      <c r="AS25" s="359">
        <v>3078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4193337</v>
      </c>
      <c r="BO25" s="436"/>
      <c r="BP25" s="436"/>
      <c r="BQ25" s="436"/>
      <c r="BR25" s="436"/>
      <c r="BS25" s="436"/>
      <c r="BT25" s="436"/>
      <c r="BU25" s="437"/>
      <c r="BV25" s="435">
        <v>4320586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7050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15296</v>
      </c>
      <c r="AN26" s="360"/>
      <c r="AO26" s="360"/>
      <c r="AP26" s="360"/>
      <c r="AQ26" s="360"/>
      <c r="AR26" s="361"/>
      <c r="AS26" s="359">
        <v>3824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50011</v>
      </c>
      <c r="AN27" s="360"/>
      <c r="AO27" s="360"/>
      <c r="AP27" s="360"/>
      <c r="AQ27" s="360"/>
      <c r="AR27" s="361"/>
      <c r="AS27" s="359">
        <v>3847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1560000</v>
      </c>
      <c r="BO27" s="441"/>
      <c r="BP27" s="441"/>
      <c r="BQ27" s="441"/>
      <c r="BR27" s="441"/>
      <c r="BS27" s="441"/>
      <c r="BT27" s="441"/>
      <c r="BU27" s="442"/>
      <c r="BV27" s="440">
        <v>1560000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1509003</v>
      </c>
      <c r="BO28" s="436"/>
      <c r="BP28" s="436"/>
      <c r="BQ28" s="436"/>
      <c r="BR28" s="436"/>
      <c r="BS28" s="436"/>
      <c r="BT28" s="436"/>
      <c r="BU28" s="437"/>
      <c r="BV28" s="435">
        <v>2193952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736</v>
      </c>
      <c r="AI29" s="360"/>
      <c r="AJ29" s="360"/>
      <c r="AK29" s="360"/>
      <c r="AL29" s="361"/>
      <c r="AM29" s="359">
        <v>2221903</v>
      </c>
      <c r="AN29" s="360"/>
      <c r="AO29" s="360"/>
      <c r="AP29" s="360"/>
      <c r="AQ29" s="360"/>
      <c r="AR29" s="361"/>
      <c r="AS29" s="359">
        <v>3019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830355</v>
      </c>
      <c r="BO29" s="407"/>
      <c r="BP29" s="407"/>
      <c r="BQ29" s="407"/>
      <c r="BR29" s="407"/>
      <c r="BS29" s="407"/>
      <c r="BT29" s="407"/>
      <c r="BU29" s="408"/>
      <c r="BV29" s="406">
        <v>1229737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495221</v>
      </c>
      <c r="BO30" s="441"/>
      <c r="BP30" s="441"/>
      <c r="BQ30" s="441"/>
      <c r="BR30" s="441"/>
      <c r="BS30" s="441"/>
      <c r="BT30" s="441"/>
      <c r="BU30" s="442"/>
      <c r="BV30" s="440">
        <v>1173843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千葉県地方土地開発公社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柏・白井・鎌ケ谷環境衛生組合（一般会計）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四市複合事務組合（一般会計）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2mh0r09CH6vx928A5pmMh64l9eDu6jEE+E59V5v1eXJpkqse4ShgBe5WWOx5NvKhB/fGcc3X5UJvHoItQawvA==" saltValue="ssdD835xpWHufYFes/Um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8.41</v>
      </c>
      <c r="G34" s="33">
        <v>13.24</v>
      </c>
      <c r="H34" s="33">
        <v>11.83</v>
      </c>
      <c r="I34" s="33">
        <v>8.1300000000000008</v>
      </c>
      <c r="J34" s="34">
        <v>8.08</v>
      </c>
      <c r="K34" s="22"/>
      <c r="L34" s="22"/>
      <c r="M34" s="22"/>
      <c r="N34" s="22"/>
      <c r="O34" s="22"/>
      <c r="P34" s="22"/>
    </row>
    <row r="35" spans="1:16" ht="39" customHeight="1" x14ac:dyDescent="0.15">
      <c r="A35" s="22"/>
      <c r="B35" s="35"/>
      <c r="C35" s="1132" t="s">
        <v>532</v>
      </c>
      <c r="D35" s="1132"/>
      <c r="E35" s="1133"/>
      <c r="F35" s="36">
        <v>1.24</v>
      </c>
      <c r="G35" s="37">
        <v>2.09</v>
      </c>
      <c r="H35" s="37">
        <v>1.8</v>
      </c>
      <c r="I35" s="37">
        <v>2.2200000000000002</v>
      </c>
      <c r="J35" s="38">
        <v>2.0699999999999998</v>
      </c>
      <c r="K35" s="22"/>
      <c r="L35" s="22"/>
      <c r="M35" s="22"/>
      <c r="N35" s="22"/>
      <c r="O35" s="22"/>
      <c r="P35" s="22"/>
    </row>
    <row r="36" spans="1:16" ht="39" customHeight="1" x14ac:dyDescent="0.15">
      <c r="A36" s="22"/>
      <c r="B36" s="35"/>
      <c r="C36" s="1132" t="s">
        <v>533</v>
      </c>
      <c r="D36" s="1132"/>
      <c r="E36" s="1133"/>
      <c r="F36" s="36">
        <v>1.39</v>
      </c>
      <c r="G36" s="37">
        <v>0.82</v>
      </c>
      <c r="H36" s="37">
        <v>1.92</v>
      </c>
      <c r="I36" s="37">
        <v>2.04</v>
      </c>
      <c r="J36" s="38">
        <v>0.88</v>
      </c>
      <c r="K36" s="22"/>
      <c r="L36" s="22"/>
      <c r="M36" s="22"/>
      <c r="N36" s="22"/>
      <c r="O36" s="22"/>
      <c r="P36" s="22"/>
    </row>
    <row r="37" spans="1:16" ht="39" customHeight="1" x14ac:dyDescent="0.15">
      <c r="A37" s="22"/>
      <c r="B37" s="35"/>
      <c r="C37" s="1132" t="s">
        <v>534</v>
      </c>
      <c r="D37" s="1132"/>
      <c r="E37" s="1133"/>
      <c r="F37" s="36">
        <v>1.21</v>
      </c>
      <c r="G37" s="37">
        <v>1.19</v>
      </c>
      <c r="H37" s="37">
        <v>0.28999999999999998</v>
      </c>
      <c r="I37" s="37">
        <v>0.14000000000000001</v>
      </c>
      <c r="J37" s="38">
        <v>0.34</v>
      </c>
      <c r="K37" s="22"/>
      <c r="L37" s="22"/>
      <c r="M37" s="22"/>
      <c r="N37" s="22"/>
      <c r="O37" s="22"/>
      <c r="P37" s="22"/>
    </row>
    <row r="38" spans="1:16" ht="39" customHeight="1" x14ac:dyDescent="0.15">
      <c r="A38" s="22"/>
      <c r="B38" s="35"/>
      <c r="C38" s="1132" t="s">
        <v>535</v>
      </c>
      <c r="D38" s="1132"/>
      <c r="E38" s="1133"/>
      <c r="F38" s="36">
        <v>0.04</v>
      </c>
      <c r="G38" s="37">
        <v>0.05</v>
      </c>
      <c r="H38" s="37">
        <v>0.06</v>
      </c>
      <c r="I38" s="37">
        <v>0.06</v>
      </c>
      <c r="J38" s="38">
        <v>0.05</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537</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WCJ3Kz8lBm3GxfzpCGuLoS94GOV0EOeiyZvyMFdcr0IbZbUlOzwWPNh2XQB+qFjiMHNXZgjP3C3bucbxWin+g==" saltValue="1IaZHmkLXaOv34kCGO3A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3446</v>
      </c>
      <c r="L45" s="58">
        <v>3634</v>
      </c>
      <c r="M45" s="58">
        <v>3736</v>
      </c>
      <c r="N45" s="58">
        <v>3743</v>
      </c>
      <c r="O45" s="59">
        <v>3714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243</v>
      </c>
      <c r="L48" s="62">
        <v>238</v>
      </c>
      <c r="M48" s="62">
        <v>227</v>
      </c>
      <c r="N48" s="62">
        <v>233</v>
      </c>
      <c r="O48" s="63">
        <v>239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123</v>
      </c>
      <c r="L49" s="62">
        <v>147</v>
      </c>
      <c r="M49" s="62">
        <v>178</v>
      </c>
      <c r="N49" s="62">
        <v>192</v>
      </c>
      <c r="O49" s="63">
        <v>294</v>
      </c>
      <c r="P49" s="46"/>
      <c r="Q49" s="46"/>
      <c r="R49" s="46"/>
      <c r="S49" s="46"/>
      <c r="T49" s="46"/>
      <c r="U49" s="46"/>
    </row>
    <row r="50" spans="1:21" ht="30.75" customHeight="1" x14ac:dyDescent="0.15">
      <c r="A50" s="46"/>
      <c r="B50" s="1163"/>
      <c r="C50" s="1164"/>
      <c r="D50" s="60"/>
      <c r="E50" s="1140" t="s">
        <v>15</v>
      </c>
      <c r="F50" s="1140"/>
      <c r="G50" s="1140"/>
      <c r="H50" s="1140"/>
      <c r="I50" s="1140"/>
      <c r="J50" s="1141"/>
      <c r="K50" s="61">
        <v>65</v>
      </c>
      <c r="L50" s="62">
        <v>65</v>
      </c>
      <c r="M50" s="62">
        <v>65</v>
      </c>
      <c r="N50" s="62">
        <v>65</v>
      </c>
      <c r="O50" s="63">
        <v>64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3061</v>
      </c>
      <c r="L52" s="62">
        <v>3235</v>
      </c>
      <c r="M52" s="62">
        <v>3081</v>
      </c>
      <c r="N52" s="62">
        <v>2989</v>
      </c>
      <c r="O52" s="63">
        <v>2721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816</v>
      </c>
      <c r="L53" s="67">
        <v>849</v>
      </c>
      <c r="M53" s="67">
        <v>1125</v>
      </c>
      <c r="N53" s="67">
        <v>1244</v>
      </c>
      <c r="O53" s="68">
        <v>1590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551</v>
      </c>
      <c r="L58" s="82" t="s">
        <v>551</v>
      </c>
      <c r="M58" s="82" t="s">
        <v>551</v>
      </c>
      <c r="N58" s="82" t="s">
        <v>551</v>
      </c>
      <c r="O58" s="83" t="s">
        <v>551</v>
      </c>
    </row>
    <row r="59" spans="1:21" ht="31.5" customHeight="1" x14ac:dyDescent="0.15">
      <c r="B59" s="1148"/>
      <c r="C59" s="1149"/>
      <c r="D59" s="1155" t="s">
        <v>26</v>
      </c>
      <c r="E59" s="1156"/>
      <c r="F59" s="1156"/>
      <c r="G59" s="1156"/>
      <c r="H59" s="1156"/>
      <c r="I59" s="1156"/>
      <c r="J59" s="1157"/>
      <c r="K59" s="84" t="s">
        <v>551</v>
      </c>
      <c r="L59" s="85" t="s">
        <v>551</v>
      </c>
      <c r="M59" s="85" t="s">
        <v>551</v>
      </c>
      <c r="N59" s="85" t="s">
        <v>551</v>
      </c>
      <c r="O59" s="86" t="s">
        <v>551</v>
      </c>
    </row>
    <row r="60" spans="1:21" ht="31.5" customHeight="1" thickBot="1" x14ac:dyDescent="0.2">
      <c r="B60" s="1150"/>
      <c r="C60" s="1151"/>
      <c r="D60" s="1158" t="s">
        <v>27</v>
      </c>
      <c r="E60" s="1159"/>
      <c r="F60" s="1159"/>
      <c r="G60" s="1159"/>
      <c r="H60" s="1159"/>
      <c r="I60" s="1159"/>
      <c r="J60" s="1160"/>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VaZmJy9JXFVOR7hf4EwS9Eg3+pUBGzyiIUrRo2JfbaxwK0ry3XKuCDg14uLCx+fjpMBwsx0XLs2qyiTxDoL2Q==" saltValue="XuVtUdNwyCpRUPtq+fy3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37638</v>
      </c>
      <c r="J41" s="331">
        <v>38147</v>
      </c>
      <c r="K41" s="331">
        <v>36589</v>
      </c>
      <c r="L41" s="331">
        <v>35156</v>
      </c>
      <c r="M41" s="332">
        <v>34295</v>
      </c>
    </row>
    <row r="42" spans="2:13" ht="27.75" customHeight="1" x14ac:dyDescent="0.15">
      <c r="B42" s="1171"/>
      <c r="C42" s="1172"/>
      <c r="D42" s="104"/>
      <c r="E42" s="1175" t="s">
        <v>32</v>
      </c>
      <c r="F42" s="1175"/>
      <c r="G42" s="1175"/>
      <c r="H42" s="1176"/>
      <c r="I42" s="333">
        <v>918</v>
      </c>
      <c r="J42" s="334">
        <v>567</v>
      </c>
      <c r="K42" s="334">
        <v>447</v>
      </c>
      <c r="L42" s="334">
        <v>374</v>
      </c>
      <c r="M42" s="335">
        <v>385</v>
      </c>
    </row>
    <row r="43" spans="2:13" ht="27.75" customHeight="1" x14ac:dyDescent="0.15">
      <c r="B43" s="1171"/>
      <c r="C43" s="1172"/>
      <c r="D43" s="104"/>
      <c r="E43" s="1175" t="s">
        <v>33</v>
      </c>
      <c r="F43" s="1175"/>
      <c r="G43" s="1175"/>
      <c r="H43" s="1176"/>
      <c r="I43" s="333">
        <v>3008</v>
      </c>
      <c r="J43" s="334">
        <v>2754</v>
      </c>
      <c r="K43" s="334">
        <v>2202</v>
      </c>
      <c r="L43" s="334">
        <v>2160</v>
      </c>
      <c r="M43" s="335">
        <v>2541</v>
      </c>
    </row>
    <row r="44" spans="2:13" ht="27.75" customHeight="1" x14ac:dyDescent="0.15">
      <c r="B44" s="1171"/>
      <c r="C44" s="1172"/>
      <c r="D44" s="104"/>
      <c r="E44" s="1175" t="s">
        <v>34</v>
      </c>
      <c r="F44" s="1175"/>
      <c r="G44" s="1175"/>
      <c r="H44" s="1176"/>
      <c r="I44" s="333">
        <v>1713</v>
      </c>
      <c r="J44" s="334">
        <v>2448</v>
      </c>
      <c r="K44" s="334">
        <v>3183</v>
      </c>
      <c r="L44" s="334">
        <v>2992</v>
      </c>
      <c r="M44" s="335">
        <v>2711</v>
      </c>
    </row>
    <row r="45" spans="2:13" ht="27.75" customHeight="1" x14ac:dyDescent="0.15">
      <c r="B45" s="1171"/>
      <c r="C45" s="1172"/>
      <c r="D45" s="104"/>
      <c r="E45" s="1175" t="s">
        <v>35</v>
      </c>
      <c r="F45" s="1175"/>
      <c r="G45" s="1175"/>
      <c r="H45" s="1176"/>
      <c r="I45" s="333">
        <v>3106</v>
      </c>
      <c r="J45" s="334">
        <v>3315</v>
      </c>
      <c r="K45" s="334">
        <v>3372</v>
      </c>
      <c r="L45" s="334">
        <v>3673</v>
      </c>
      <c r="M45" s="335">
        <v>3735</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5892</v>
      </c>
      <c r="J50" s="334">
        <v>5989</v>
      </c>
      <c r="K50" s="334">
        <v>6311</v>
      </c>
      <c r="L50" s="334">
        <v>4992</v>
      </c>
      <c r="M50" s="335">
        <v>3330</v>
      </c>
    </row>
    <row r="51" spans="2:13" ht="27.75" customHeight="1" x14ac:dyDescent="0.15">
      <c r="B51" s="1171"/>
      <c r="C51" s="1172"/>
      <c r="D51" s="104"/>
      <c r="E51" s="1175" t="s">
        <v>42</v>
      </c>
      <c r="F51" s="1175"/>
      <c r="G51" s="1175"/>
      <c r="H51" s="1176"/>
      <c r="I51" s="333">
        <v>6243</v>
      </c>
      <c r="J51" s="334">
        <v>5414</v>
      </c>
      <c r="K51" s="334">
        <v>5892</v>
      </c>
      <c r="L51" s="334">
        <v>5784</v>
      </c>
      <c r="M51" s="335">
        <v>5519</v>
      </c>
    </row>
    <row r="52" spans="2:13" ht="27.75" customHeight="1" x14ac:dyDescent="0.15">
      <c r="B52" s="1173"/>
      <c r="C52" s="1174"/>
      <c r="D52" s="104"/>
      <c r="E52" s="1175" t="s">
        <v>43</v>
      </c>
      <c r="F52" s="1175"/>
      <c r="G52" s="1175"/>
      <c r="H52" s="1176"/>
      <c r="I52" s="333">
        <v>28499</v>
      </c>
      <c r="J52" s="334">
        <v>28770</v>
      </c>
      <c r="K52" s="334">
        <v>27539</v>
      </c>
      <c r="L52" s="334">
        <v>26260</v>
      </c>
      <c r="M52" s="335">
        <v>25707</v>
      </c>
    </row>
    <row r="53" spans="2:13" ht="27.75" customHeight="1" thickBot="1" x14ac:dyDescent="0.2">
      <c r="B53" s="1177" t="s">
        <v>19</v>
      </c>
      <c r="C53" s="1178"/>
      <c r="D53" s="108"/>
      <c r="E53" s="1179" t="s">
        <v>44</v>
      </c>
      <c r="F53" s="1179"/>
      <c r="G53" s="1179"/>
      <c r="H53" s="1180"/>
      <c r="I53" s="336">
        <v>5749</v>
      </c>
      <c r="J53" s="337">
        <v>7057</v>
      </c>
      <c r="K53" s="337">
        <v>6051</v>
      </c>
      <c r="L53" s="337">
        <v>7320</v>
      </c>
      <c r="M53" s="338">
        <v>9112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dg37cgk2JEwbcSs6phh8n1L3WoX9rqFsNKaPXXNKSq6rIrppj85abs+ZBdqI6TpfSkjHi1NvGGbGwI9Y5LNGw==" saltValue="G8hFCY2lrV006DrZa1WU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2604</v>
      </c>
      <c r="G55" s="339">
        <v>2194</v>
      </c>
      <c r="H55" s="340">
        <v>1509</v>
      </c>
    </row>
    <row r="56" spans="2:8" ht="52.5" customHeight="1" x14ac:dyDescent="0.15">
      <c r="B56" s="120"/>
      <c r="C56" s="1198" t="s">
        <v>47</v>
      </c>
      <c r="D56" s="1198"/>
      <c r="E56" s="1199"/>
      <c r="F56" s="341">
        <v>1611</v>
      </c>
      <c r="G56" s="341">
        <v>1230</v>
      </c>
      <c r="H56" s="342">
        <v>830</v>
      </c>
    </row>
    <row r="57" spans="2:8" ht="53.25" customHeight="1" x14ac:dyDescent="0.15">
      <c r="B57" s="120"/>
      <c r="C57" s="1200" t="s">
        <v>48</v>
      </c>
      <c r="D57" s="1200"/>
      <c r="E57" s="1201"/>
      <c r="F57" s="343">
        <v>1195</v>
      </c>
      <c r="G57" s="343">
        <v>1174</v>
      </c>
      <c r="H57" s="344">
        <v>495</v>
      </c>
    </row>
    <row r="58" spans="2:8" ht="45.75" customHeight="1" x14ac:dyDescent="0.15">
      <c r="B58" s="121"/>
      <c r="C58" s="1188" t="s">
        <v>552</v>
      </c>
      <c r="D58" s="1189"/>
      <c r="E58" s="1190"/>
      <c r="F58" s="345">
        <v>201</v>
      </c>
      <c r="G58" s="345">
        <v>233</v>
      </c>
      <c r="H58" s="346">
        <v>210</v>
      </c>
    </row>
    <row r="59" spans="2:8" ht="45.75" customHeight="1" x14ac:dyDescent="0.15">
      <c r="B59" s="121"/>
      <c r="C59" s="1188" t="s">
        <v>553</v>
      </c>
      <c r="D59" s="1189"/>
      <c r="E59" s="1190"/>
      <c r="F59" s="345">
        <v>133</v>
      </c>
      <c r="G59" s="345">
        <v>165</v>
      </c>
      <c r="H59" s="346">
        <v>101</v>
      </c>
    </row>
    <row r="60" spans="2:8" ht="45.75" customHeight="1" x14ac:dyDescent="0.15">
      <c r="B60" s="121"/>
      <c r="C60" s="1188" t="s">
        <v>554</v>
      </c>
      <c r="D60" s="1189"/>
      <c r="E60" s="1190"/>
      <c r="F60" s="345">
        <v>87</v>
      </c>
      <c r="G60" s="345">
        <v>82</v>
      </c>
      <c r="H60" s="346">
        <v>76</v>
      </c>
    </row>
    <row r="61" spans="2:8" ht="45.75" customHeight="1" x14ac:dyDescent="0.15">
      <c r="B61" s="121"/>
      <c r="C61" s="1188" t="s">
        <v>555</v>
      </c>
      <c r="D61" s="1189"/>
      <c r="E61" s="1190"/>
      <c r="F61" s="345">
        <v>492</v>
      </c>
      <c r="G61" s="345">
        <v>432</v>
      </c>
      <c r="H61" s="346">
        <v>75</v>
      </c>
    </row>
    <row r="62" spans="2:8" ht="45.75" customHeight="1" thickBot="1" x14ac:dyDescent="0.2">
      <c r="B62" s="122"/>
      <c r="C62" s="1191" t="s">
        <v>556</v>
      </c>
      <c r="D62" s="1192"/>
      <c r="E62" s="1193"/>
      <c r="F62" s="347">
        <v>107</v>
      </c>
      <c r="G62" s="347">
        <v>90</v>
      </c>
      <c r="H62" s="348">
        <v>21</v>
      </c>
    </row>
    <row r="63" spans="2:8" ht="52.5" customHeight="1" thickBot="1" x14ac:dyDescent="0.2">
      <c r="B63" s="123"/>
      <c r="C63" s="1194" t="s">
        <v>49</v>
      </c>
      <c r="D63" s="1194"/>
      <c r="E63" s="1195"/>
      <c r="F63" s="349">
        <v>5410</v>
      </c>
      <c r="G63" s="349">
        <v>4598</v>
      </c>
      <c r="H63" s="350">
        <v>2835</v>
      </c>
    </row>
    <row r="64" spans="2:8" x14ac:dyDescent="0.15"/>
  </sheetData>
  <sheetProtection algorithmName="SHA-512" hashValue="02mDTrrlEn+/5WZxWRzDua/6n1jmQ1PmHH7S8CFUpnQvWYNuuZFyVEVUDThBBWXAwniAFlZ4RAWCshZa1bicMw==" saltValue="+lhsms9wzuYIc+IWIh5W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35303</v>
      </c>
      <c r="E3" s="142"/>
      <c r="F3" s="143">
        <v>44161</v>
      </c>
      <c r="G3" s="144"/>
      <c r="H3" s="145"/>
    </row>
    <row r="4" spans="1:8" x14ac:dyDescent="0.15">
      <c r="A4" s="146"/>
      <c r="B4" s="147"/>
      <c r="C4" s="148"/>
      <c r="D4" s="149">
        <v>17728</v>
      </c>
      <c r="E4" s="150"/>
      <c r="F4" s="151">
        <v>23644</v>
      </c>
      <c r="G4" s="152"/>
      <c r="H4" s="153"/>
    </row>
    <row r="5" spans="1:8" x14ac:dyDescent="0.15">
      <c r="A5" s="134" t="s">
        <v>517</v>
      </c>
      <c r="B5" s="139"/>
      <c r="C5" s="140"/>
      <c r="D5" s="141">
        <v>43047</v>
      </c>
      <c r="E5" s="142"/>
      <c r="F5" s="143">
        <v>43955</v>
      </c>
      <c r="G5" s="144"/>
      <c r="H5" s="145"/>
    </row>
    <row r="6" spans="1:8" x14ac:dyDescent="0.15">
      <c r="A6" s="146"/>
      <c r="B6" s="147"/>
      <c r="C6" s="148"/>
      <c r="D6" s="149">
        <v>20125</v>
      </c>
      <c r="E6" s="150"/>
      <c r="F6" s="151">
        <v>21318</v>
      </c>
      <c r="G6" s="152"/>
      <c r="H6" s="153"/>
    </row>
    <row r="7" spans="1:8" x14ac:dyDescent="0.15">
      <c r="A7" s="134" t="s">
        <v>518</v>
      </c>
      <c r="B7" s="139"/>
      <c r="C7" s="140"/>
      <c r="D7" s="141">
        <v>26404</v>
      </c>
      <c r="E7" s="142"/>
      <c r="F7" s="143">
        <v>41921</v>
      </c>
      <c r="G7" s="144"/>
      <c r="H7" s="145"/>
    </row>
    <row r="8" spans="1:8" x14ac:dyDescent="0.15">
      <c r="A8" s="146"/>
      <c r="B8" s="147"/>
      <c r="C8" s="148"/>
      <c r="D8" s="149">
        <v>14321</v>
      </c>
      <c r="E8" s="150"/>
      <c r="F8" s="151">
        <v>21655</v>
      </c>
      <c r="G8" s="152"/>
      <c r="H8" s="153"/>
    </row>
    <row r="9" spans="1:8" x14ac:dyDescent="0.15">
      <c r="A9" s="134" t="s">
        <v>519</v>
      </c>
      <c r="B9" s="139"/>
      <c r="C9" s="140"/>
      <c r="D9" s="141">
        <v>31401</v>
      </c>
      <c r="E9" s="142"/>
      <c r="F9" s="143">
        <v>44585</v>
      </c>
      <c r="G9" s="144"/>
      <c r="H9" s="145"/>
    </row>
    <row r="10" spans="1:8" x14ac:dyDescent="0.15">
      <c r="A10" s="146"/>
      <c r="B10" s="147"/>
      <c r="C10" s="148"/>
      <c r="D10" s="149">
        <v>22920</v>
      </c>
      <c r="E10" s="150"/>
      <c r="F10" s="151">
        <v>23077</v>
      </c>
      <c r="G10" s="152"/>
      <c r="H10" s="153"/>
    </row>
    <row r="11" spans="1:8" x14ac:dyDescent="0.15">
      <c r="A11" s="134" t="s">
        <v>520</v>
      </c>
      <c r="B11" s="139"/>
      <c r="C11" s="140"/>
      <c r="D11" s="141">
        <v>46837</v>
      </c>
      <c r="E11" s="142"/>
      <c r="F11" s="143">
        <v>49779</v>
      </c>
      <c r="G11" s="144"/>
      <c r="H11" s="145"/>
    </row>
    <row r="12" spans="1:8" x14ac:dyDescent="0.15">
      <c r="A12" s="146"/>
      <c r="B12" s="147"/>
      <c r="C12" s="154"/>
      <c r="D12" s="149">
        <v>34997</v>
      </c>
      <c r="E12" s="150"/>
      <c r="F12" s="151">
        <v>28921</v>
      </c>
      <c r="G12" s="152"/>
      <c r="H12" s="153"/>
    </row>
    <row r="13" spans="1:8" x14ac:dyDescent="0.15">
      <c r="A13" s="134"/>
      <c r="B13" s="139"/>
      <c r="C13" s="140"/>
      <c r="D13" s="141">
        <v>36598</v>
      </c>
      <c r="E13" s="142"/>
      <c r="F13" s="143">
        <v>44880</v>
      </c>
      <c r="G13" s="155"/>
      <c r="H13" s="145"/>
    </row>
    <row r="14" spans="1:8" x14ac:dyDescent="0.15">
      <c r="A14" s="146"/>
      <c r="B14" s="147"/>
      <c r="C14" s="148"/>
      <c r="D14" s="149">
        <v>22018</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8.41</v>
      </c>
      <c r="C19" s="156">
        <f>ROUND(VALUE(SUBSTITUTE(実質収支比率等に係る経年分析!G$48,"▲","-")),2)</f>
        <v>13.24</v>
      </c>
      <c r="D19" s="156">
        <f>ROUND(VALUE(SUBSTITUTE(実質収支比率等に係る経年分析!H$48,"▲","-")),2)</f>
        <v>11.84</v>
      </c>
      <c r="E19" s="156">
        <f>ROUND(VALUE(SUBSTITUTE(実質収支比率等に係る経年分析!I$48,"▲","-")),2)</f>
        <v>8.1300000000000008</v>
      </c>
      <c r="F19" s="156">
        <f>ROUND(VALUE(SUBSTITUTE(実質収支比率等に係る経年分析!J$48,"▲","-")),2)</f>
        <v>8.09</v>
      </c>
    </row>
    <row r="20" spans="1:11" x14ac:dyDescent="0.15">
      <c r="A20" s="156" t="s">
        <v>53</v>
      </c>
      <c r="B20" s="156">
        <f>ROUND(VALUE(SUBSTITUTE(実質収支比率等に係る経年分析!F$47,"▲","-")),2)</f>
        <v>8.66</v>
      </c>
      <c r="C20" s="156">
        <f>ROUND(VALUE(SUBSTITUTE(実質収支比率等に係る経年分析!G$47,"▲","-")),2)</f>
        <v>8.68</v>
      </c>
      <c r="D20" s="156">
        <f>ROUND(VALUE(SUBSTITUTE(実質収支比率等に係る経年分析!H$47,"▲","-")),2)</f>
        <v>12.33</v>
      </c>
      <c r="E20" s="156">
        <f>ROUND(VALUE(SUBSTITUTE(実質収支比率等に係る経年分析!I$47,"▲","-")),2)</f>
        <v>10.18</v>
      </c>
      <c r="F20" s="156">
        <f>ROUND(VALUE(SUBSTITUTE(実質収支比率等に係る経年分析!J$47,"▲","-")),2)</f>
        <v>6.83</v>
      </c>
    </row>
    <row r="21" spans="1:11" x14ac:dyDescent="0.15">
      <c r="A21" s="156" t="s">
        <v>54</v>
      </c>
      <c r="B21" s="156">
        <f>IF(ISNUMBER(VALUE(SUBSTITUTE(実質収支比率等に係る経年分析!F$49,"▲","-"))),ROUND(VALUE(SUBSTITUTE(実質収支比率等に係る経年分析!F$49,"▲","-")),2),NA())</f>
        <v>-0.41</v>
      </c>
      <c r="C21" s="156">
        <f>IF(ISNUMBER(VALUE(SUBSTITUTE(実質収支比率等に係る経年分析!G$49,"▲","-"))),ROUND(VALUE(SUBSTITUTE(実質収支比率等に係る経年分析!G$49,"▲","-")),2),NA())</f>
        <v>5.88</v>
      </c>
      <c r="D21" s="156">
        <f>IF(ISNUMBER(VALUE(SUBSTITUTE(実質収支比率等に係る経年分析!H$49,"▲","-"))),ROUND(VALUE(SUBSTITUTE(実質収支比率等に係る経年分析!H$49,"▲","-")),2),NA())</f>
        <v>1.86</v>
      </c>
      <c r="E21" s="156">
        <f>IF(ISNUMBER(VALUE(SUBSTITUTE(実質収支比率等に係る経年分析!I$49,"▲","-"))),ROUND(VALUE(SUBSTITUTE(実質収支比率等に係る経年分析!I$49,"▲","-")),2),NA())</f>
        <v>-5.36</v>
      </c>
      <c r="F21" s="156">
        <f>IF(ISNUMBER(VALUE(SUBSTITUTE(実質収支比率等に係る経年分析!J$49,"▲","-"))),ROUND(VALUE(SUBSTITUTE(実質収支比率等に係る経年分析!J$49,"▲","-")),2),NA())</f>
        <v>-2.94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0.88</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2.2200000000000002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2.0699999999999998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13.24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8.1300000000000008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3061</v>
      </c>
      <c r="E42" s="158"/>
      <c r="F42" s="158"/>
      <c r="G42" s="158">
        <f>'実質公債費比率（分子）の構造'!L$52</f>
        <v>3235</v>
      </c>
      <c r="H42" s="158"/>
      <c r="I42" s="158"/>
      <c r="J42" s="158">
        <f>'実質公債費比率（分子）の構造'!M$52</f>
        <v>3081</v>
      </c>
      <c r="K42" s="158"/>
      <c r="L42" s="158"/>
      <c r="M42" s="158">
        <f>'実質公債費比率（分子）の構造'!N$52</f>
        <v>2989</v>
      </c>
      <c r="N42" s="158"/>
      <c r="O42" s="158"/>
      <c r="P42" s="158">
        <f>'実質公債費比率（分子）の構造'!O$52</f>
        <v>2721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65</v>
      </c>
      <c r="C44" s="158"/>
      <c r="D44" s="158"/>
      <c r="E44" s="158">
        <f>'実質公債費比率（分子）の構造'!L$50</f>
        <v>65</v>
      </c>
      <c r="F44" s="158"/>
      <c r="G44" s="158"/>
      <c r="H44" s="158">
        <f>'実質公債費比率（分子）の構造'!M$50</f>
        <v>65</v>
      </c>
      <c r="I44" s="158"/>
      <c r="J44" s="158"/>
      <c r="K44" s="158">
        <f>'実質公債費比率（分子）の構造'!N$50</f>
        <v>65</v>
      </c>
      <c r="L44" s="158"/>
      <c r="M44" s="158"/>
      <c r="N44" s="158">
        <f>'実質公債費比率（分子）の構造'!O$50</f>
        <v>64</v>
      </c>
      <c r="O44" s="158"/>
      <c r="P44" s="158"/>
    </row>
    <row r="45" spans="1:16" x14ac:dyDescent="0.15">
      <c r="A45" s="158" t="s">
        <v>63</v>
      </c>
      <c r="B45" s="158">
        <f>'実質公債費比率（分子）の構造'!K$49</f>
        <v>123</v>
      </c>
      <c r="C45" s="158"/>
      <c r="D45" s="158"/>
      <c r="E45" s="158">
        <f>'実質公債費比率（分子）の構造'!L$49</f>
        <v>147</v>
      </c>
      <c r="F45" s="158"/>
      <c r="G45" s="158"/>
      <c r="H45" s="158">
        <f>'実質公債費比率（分子）の構造'!M$49</f>
        <v>178</v>
      </c>
      <c r="I45" s="158"/>
      <c r="J45" s="158"/>
      <c r="K45" s="158">
        <f>'実質公債費比率（分子）の構造'!N$49</f>
        <v>192</v>
      </c>
      <c r="L45" s="158"/>
      <c r="M45" s="158"/>
      <c r="N45" s="158">
        <f>'実質公債費比率（分子）の構造'!O$49</f>
        <v>294</v>
      </c>
      <c r="O45" s="158"/>
      <c r="P45" s="158"/>
    </row>
    <row r="46" spans="1:16" x14ac:dyDescent="0.15">
      <c r="A46" s="158" t="s">
        <v>64</v>
      </c>
      <c r="B46" s="158">
        <f>'実質公債費比率（分子）の構造'!K$48</f>
        <v>243</v>
      </c>
      <c r="C46" s="158"/>
      <c r="D46" s="158"/>
      <c r="E46" s="158">
        <f>'実質公債費比率（分子）の構造'!L$48</f>
        <v>238</v>
      </c>
      <c r="F46" s="158"/>
      <c r="G46" s="158"/>
      <c r="H46" s="158">
        <f>'実質公債費比率（分子）の構造'!M$48</f>
        <v>227</v>
      </c>
      <c r="I46" s="158"/>
      <c r="J46" s="158"/>
      <c r="K46" s="158">
        <f>'実質公債費比率（分子）の構造'!N$48</f>
        <v>233</v>
      </c>
      <c r="L46" s="158"/>
      <c r="M46" s="158"/>
      <c r="N46" s="158">
        <f>'実質公債費比率（分子）の構造'!O$48</f>
        <v>239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3446</v>
      </c>
      <c r="C49" s="158"/>
      <c r="D49" s="158"/>
      <c r="E49" s="158">
        <f>'実質公債費比率（分子）の構造'!L$45</f>
        <v>3634</v>
      </c>
      <c r="F49" s="158"/>
      <c r="G49" s="158"/>
      <c r="H49" s="158">
        <f>'実質公債費比率（分子）の構造'!M$45</f>
        <v>3736</v>
      </c>
      <c r="I49" s="158"/>
      <c r="J49" s="158"/>
      <c r="K49" s="158">
        <f>'実質公債費比率（分子）の構造'!N$45</f>
        <v>3743</v>
      </c>
      <c r="L49" s="158"/>
      <c r="M49" s="158"/>
      <c r="N49" s="158">
        <f>'実質公債費比率（分子）の構造'!O$45</f>
        <v>3714</v>
      </c>
      <c r="O49" s="158"/>
      <c r="P49" s="158"/>
    </row>
    <row r="50" spans="1:16" x14ac:dyDescent="0.15">
      <c r="A50" s="158" t="s">
        <v>67</v>
      </c>
      <c r="B50" s="158" t="e">
        <f>NA()</f>
        <v>#N/A</v>
      </c>
      <c r="C50" s="158">
        <f>IF(ISNUMBER('実質公債費比率（分子）の構造'!K$53),'実質公債費比率（分子）の構造'!K$53,NA())</f>
        <v>816</v>
      </c>
      <c r="D50" s="158" t="e">
        <f>NA()</f>
        <v>#N/A</v>
      </c>
      <c r="E50" s="158" t="e">
        <f>NA()</f>
        <v>#N/A</v>
      </c>
      <c r="F50" s="158">
        <f>IF(ISNUMBER('実質公債費比率（分子）の構造'!L$53),'実質公債費比率（分子）の構造'!L$53,NA())</f>
        <v>849</v>
      </c>
      <c r="G50" s="158" t="e">
        <f>NA()</f>
        <v>#N/A</v>
      </c>
      <c r="H50" s="158" t="e">
        <f>NA()</f>
        <v>#N/A</v>
      </c>
      <c r="I50" s="158">
        <f>IF(ISNUMBER('実質公債費比率（分子）の構造'!M$53),'実質公債費比率（分子）の構造'!M$53,NA())</f>
        <v>1125</v>
      </c>
      <c r="J50" s="158" t="e">
        <f>NA()</f>
        <v>#N/A</v>
      </c>
      <c r="K50" s="158" t="e">
        <f>NA()</f>
        <v>#N/A</v>
      </c>
      <c r="L50" s="158">
        <f>IF(ISNUMBER('実質公債費比率（分子）の構造'!N$53),'実質公債費比率（分子）の構造'!N$53,NA())</f>
        <v>1244</v>
      </c>
      <c r="M50" s="158" t="e">
        <f>NA()</f>
        <v>#N/A</v>
      </c>
      <c r="N50" s="158" t="e">
        <f>NA()</f>
        <v>#N/A</v>
      </c>
      <c r="O50" s="158">
        <f>IF(ISNUMBER('実質公債費比率（分子）の構造'!O$53),'実質公債費比率（分子）の構造'!O$53,NA())</f>
        <v>1590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28499</v>
      </c>
      <c r="E56" s="157"/>
      <c r="F56" s="157"/>
      <c r="G56" s="157">
        <f>'将来負担比率（分子）の構造'!J$52</f>
        <v>28770</v>
      </c>
      <c r="H56" s="157"/>
      <c r="I56" s="157"/>
      <c r="J56" s="157">
        <f>'将来負担比率（分子）の構造'!K$52</f>
        <v>27539</v>
      </c>
      <c r="K56" s="157"/>
      <c r="L56" s="157"/>
      <c r="M56" s="157">
        <f>'将来負担比率（分子）の構造'!L$52</f>
        <v>26260</v>
      </c>
      <c r="N56" s="157"/>
      <c r="O56" s="157"/>
      <c r="P56" s="157">
        <f>'将来負担比率（分子）の構造'!M$52</f>
        <v>25707</v>
      </c>
    </row>
    <row r="57" spans="1:16" x14ac:dyDescent="0.15">
      <c r="A57" s="157" t="s">
        <v>42</v>
      </c>
      <c r="B57" s="157"/>
      <c r="C57" s="157"/>
      <c r="D57" s="157">
        <f>'将来負担比率（分子）の構造'!I$51</f>
        <v>6243</v>
      </c>
      <c r="E57" s="157"/>
      <c r="F57" s="157"/>
      <c r="G57" s="157">
        <f>'将来負担比率（分子）の構造'!J$51</f>
        <v>5414</v>
      </c>
      <c r="H57" s="157"/>
      <c r="I57" s="157"/>
      <c r="J57" s="157">
        <f>'将来負担比率（分子）の構造'!K$51</f>
        <v>5892</v>
      </c>
      <c r="K57" s="157"/>
      <c r="L57" s="157"/>
      <c r="M57" s="157">
        <f>'将来負担比率（分子）の構造'!L$51</f>
        <v>5784</v>
      </c>
      <c r="N57" s="157"/>
      <c r="O57" s="157"/>
      <c r="P57" s="157">
        <f>'将来負担比率（分子）の構造'!M$51</f>
        <v>5519</v>
      </c>
    </row>
    <row r="58" spans="1:16" x14ac:dyDescent="0.15">
      <c r="A58" s="157" t="s">
        <v>41</v>
      </c>
      <c r="B58" s="157"/>
      <c r="C58" s="157"/>
      <c r="D58" s="157">
        <f>'将来負担比率（分子）の構造'!I$50</f>
        <v>5892</v>
      </c>
      <c r="E58" s="157"/>
      <c r="F58" s="157"/>
      <c r="G58" s="157">
        <f>'将来負担比率（分子）の構造'!J$50</f>
        <v>5989</v>
      </c>
      <c r="H58" s="157"/>
      <c r="I58" s="157"/>
      <c r="J58" s="157">
        <f>'将来負担比率（分子）の構造'!K$50</f>
        <v>6311</v>
      </c>
      <c r="K58" s="157"/>
      <c r="L58" s="157"/>
      <c r="M58" s="157">
        <f>'将来負担比率（分子）の構造'!L$50</f>
        <v>4992</v>
      </c>
      <c r="N58" s="157"/>
      <c r="O58" s="157"/>
      <c r="P58" s="157">
        <f>'将来負担比率（分子）の構造'!M$50</f>
        <v>3330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3106</v>
      </c>
      <c r="C62" s="157"/>
      <c r="D62" s="157"/>
      <c r="E62" s="157">
        <f>'将来負担比率（分子）の構造'!J$45</f>
        <v>3315</v>
      </c>
      <c r="F62" s="157"/>
      <c r="G62" s="157"/>
      <c r="H62" s="157">
        <f>'将来負担比率（分子）の構造'!K$45</f>
        <v>3372</v>
      </c>
      <c r="I62" s="157"/>
      <c r="J62" s="157"/>
      <c r="K62" s="157">
        <f>'将来負担比率（分子）の構造'!L$45</f>
        <v>3673</v>
      </c>
      <c r="L62" s="157"/>
      <c r="M62" s="157"/>
      <c r="N62" s="157">
        <f>'将来負担比率（分子）の構造'!M$45</f>
        <v>3735</v>
      </c>
      <c r="O62" s="157"/>
      <c r="P62" s="157"/>
    </row>
    <row r="63" spans="1:16" x14ac:dyDescent="0.15">
      <c r="A63" s="157" t="s">
        <v>34</v>
      </c>
      <c r="B63" s="157">
        <f>'将来負担比率（分子）の構造'!I$44</f>
        <v>1713</v>
      </c>
      <c r="C63" s="157"/>
      <c r="D63" s="157"/>
      <c r="E63" s="157">
        <f>'将来負担比率（分子）の構造'!J$44</f>
        <v>2448</v>
      </c>
      <c r="F63" s="157"/>
      <c r="G63" s="157"/>
      <c r="H63" s="157">
        <f>'将来負担比率（分子）の構造'!K$44</f>
        <v>3183</v>
      </c>
      <c r="I63" s="157"/>
      <c r="J63" s="157"/>
      <c r="K63" s="157">
        <f>'将来負担比率（分子）の構造'!L$44</f>
        <v>2992</v>
      </c>
      <c r="L63" s="157"/>
      <c r="M63" s="157"/>
      <c r="N63" s="157">
        <f>'将来負担比率（分子）の構造'!M$44</f>
        <v>2711</v>
      </c>
      <c r="O63" s="157"/>
      <c r="P63" s="157"/>
    </row>
    <row r="64" spans="1:16" x14ac:dyDescent="0.15">
      <c r="A64" s="157" t="s">
        <v>33</v>
      </c>
      <c r="B64" s="157">
        <f>'将来負担比率（分子）の構造'!I$43</f>
        <v>3008</v>
      </c>
      <c r="C64" s="157"/>
      <c r="D64" s="157"/>
      <c r="E64" s="157">
        <f>'将来負担比率（分子）の構造'!J$43</f>
        <v>2754</v>
      </c>
      <c r="F64" s="157"/>
      <c r="G64" s="157"/>
      <c r="H64" s="157">
        <f>'将来負担比率（分子）の構造'!K$43</f>
        <v>2202</v>
      </c>
      <c r="I64" s="157"/>
      <c r="J64" s="157"/>
      <c r="K64" s="157">
        <f>'将来負担比率（分子）の構造'!L$43</f>
        <v>2160</v>
      </c>
      <c r="L64" s="157"/>
      <c r="M64" s="157"/>
      <c r="N64" s="157">
        <f>'将来負担比率（分子）の構造'!M$43</f>
        <v>2541</v>
      </c>
      <c r="O64" s="157"/>
      <c r="P64" s="157"/>
    </row>
    <row r="65" spans="1:16" x14ac:dyDescent="0.15">
      <c r="A65" s="157" t="s">
        <v>32</v>
      </c>
      <c r="B65" s="157">
        <f>'将来負担比率（分子）の構造'!I$42</f>
        <v>918</v>
      </c>
      <c r="C65" s="157"/>
      <c r="D65" s="157"/>
      <c r="E65" s="157">
        <f>'将来負担比率（分子）の構造'!J$42</f>
        <v>567</v>
      </c>
      <c r="F65" s="157"/>
      <c r="G65" s="157"/>
      <c r="H65" s="157">
        <f>'将来負担比率（分子）の構造'!K$42</f>
        <v>447</v>
      </c>
      <c r="I65" s="157"/>
      <c r="J65" s="157"/>
      <c r="K65" s="157">
        <f>'将来負担比率（分子）の構造'!L$42</f>
        <v>374</v>
      </c>
      <c r="L65" s="157"/>
      <c r="M65" s="157"/>
      <c r="N65" s="157">
        <f>'将来負担比率（分子）の構造'!M$42</f>
        <v>385</v>
      </c>
      <c r="O65" s="157"/>
      <c r="P65" s="157"/>
    </row>
    <row r="66" spans="1:16" x14ac:dyDescent="0.15">
      <c r="A66" s="157" t="s">
        <v>31</v>
      </c>
      <c r="B66" s="157">
        <f>'将来負担比率（分子）の構造'!I$41</f>
        <v>37638</v>
      </c>
      <c r="C66" s="157"/>
      <c r="D66" s="157"/>
      <c r="E66" s="157">
        <f>'将来負担比率（分子）の構造'!J$41</f>
        <v>38147</v>
      </c>
      <c r="F66" s="157"/>
      <c r="G66" s="157"/>
      <c r="H66" s="157">
        <f>'将来負担比率（分子）の構造'!K$41</f>
        <v>36589</v>
      </c>
      <c r="I66" s="157"/>
      <c r="J66" s="157"/>
      <c r="K66" s="157">
        <f>'将来負担比率（分子）の構造'!L$41</f>
        <v>35156</v>
      </c>
      <c r="L66" s="157"/>
      <c r="M66" s="157"/>
      <c r="N66" s="157">
        <f>'将来負担比率（分子）の構造'!M$41</f>
        <v>34295</v>
      </c>
      <c r="O66" s="157"/>
      <c r="P66" s="157"/>
    </row>
    <row r="67" spans="1:16" x14ac:dyDescent="0.15">
      <c r="A67" s="157" t="s">
        <v>71</v>
      </c>
      <c r="B67" s="157" t="e">
        <f>NA()</f>
        <v>#N/A</v>
      </c>
      <c r="C67" s="157">
        <f>IF(ISNUMBER('将来負担比率（分子）の構造'!I$53), IF('将来負担比率（分子）の構造'!I$53 &lt; 0, 0, '将来負担比率（分子）の構造'!I$53), NA())</f>
        <v>5749</v>
      </c>
      <c r="D67" s="157" t="e">
        <f>NA()</f>
        <v>#N/A</v>
      </c>
      <c r="E67" s="157" t="e">
        <f>NA()</f>
        <v>#N/A</v>
      </c>
      <c r="F67" s="157">
        <f>IF(ISNUMBER('将来負担比率（分子）の構造'!J$53), IF('将来負担比率（分子）の構造'!J$53 &lt; 0, 0, '将来負担比率（分子）の構造'!J$53), NA())</f>
        <v>7057</v>
      </c>
      <c r="G67" s="157" t="e">
        <f>NA()</f>
        <v>#N/A</v>
      </c>
      <c r="H67" s="157" t="e">
        <f>NA()</f>
        <v>#N/A</v>
      </c>
      <c r="I67" s="157">
        <f>IF(ISNUMBER('将来負担比率（分子）の構造'!K$53), IF('将来負担比率（分子）の構造'!K$53 &lt; 0, 0, '将来負担比率（分子）の構造'!K$53), NA())</f>
        <v>6051</v>
      </c>
      <c r="J67" s="157" t="e">
        <f>NA()</f>
        <v>#N/A</v>
      </c>
      <c r="K67" s="157" t="e">
        <f>NA()</f>
        <v>#N/A</v>
      </c>
      <c r="L67" s="157">
        <f>IF(ISNUMBER('将来負担比率（分子）の構造'!L$53), IF('将来負担比率（分子）の構造'!L$53 &lt; 0, 0, '将来負担比率（分子）の構造'!L$53), NA())</f>
        <v>7320</v>
      </c>
      <c r="M67" s="157" t="e">
        <f>NA()</f>
        <v>#N/A</v>
      </c>
      <c r="N67" s="157" t="e">
        <f>NA()</f>
        <v>#N/A</v>
      </c>
      <c r="O67" s="157">
        <f>IF(ISNUMBER('将来負担比率（分子）の構造'!M$53), IF('将来負担比率（分子）の構造'!M$53 &lt; 0, 0, '将来負担比率（分子）の構造'!M$53), NA())</f>
        <v>9112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2604</v>
      </c>
      <c r="C72" s="161">
        <f>基金残高に係る経年分析!G55</f>
        <v>2194</v>
      </c>
      <c r="D72" s="161">
        <f>基金残高に係る経年分析!H55</f>
        <v>1509</v>
      </c>
    </row>
    <row r="73" spans="1:16" x14ac:dyDescent="0.15">
      <c r="A73" s="160" t="s">
        <v>74</v>
      </c>
      <c r="B73" s="161">
        <f>基金残高に係る経年分析!F56</f>
        <v>1611</v>
      </c>
      <c r="C73" s="161">
        <f>基金残高に係る経年分析!G56</f>
        <v>1230</v>
      </c>
      <c r="D73" s="161">
        <f>基金残高に係る経年分析!H56</f>
        <v>830</v>
      </c>
    </row>
    <row r="74" spans="1:16" x14ac:dyDescent="0.15">
      <c r="A74" s="160" t="s">
        <v>75</v>
      </c>
      <c r="B74" s="161">
        <f>基金残高に係る経年分析!F57</f>
        <v>1195</v>
      </c>
      <c r="C74" s="161">
        <f>基金残高に係る経年分析!G57</f>
        <v>1174</v>
      </c>
      <c r="D74" s="161">
        <f>基金残高に係る経年分析!H57</f>
        <v>495</v>
      </c>
    </row>
  </sheetData>
  <sheetProtection algorithmName="SHA-512" hashValue="Nr5qZrpfo8/CgiWkcy+OcHH0joK1G9G1GUdMFooT9pdQe90nxTz2c5ok6f2hE1Kz3FaT/KfqeedBuz+GL0boLQ==" saltValue="UIJV+MoqnyBOCIlM+JPAc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14310401</v>
      </c>
      <c r="S5" s="664"/>
      <c r="T5" s="664"/>
      <c r="U5" s="664"/>
      <c r="V5" s="664"/>
      <c r="W5" s="664"/>
      <c r="X5" s="664"/>
      <c r="Y5" s="689"/>
      <c r="Z5" s="702">
        <v>31.4</v>
      </c>
      <c r="AA5" s="702"/>
      <c r="AB5" s="702"/>
      <c r="AC5" s="702"/>
      <c r="AD5" s="703">
        <v>13304485</v>
      </c>
      <c r="AE5" s="703"/>
      <c r="AF5" s="703"/>
      <c r="AG5" s="703"/>
      <c r="AH5" s="703"/>
      <c r="AI5" s="703"/>
      <c r="AJ5" s="703"/>
      <c r="AK5" s="703"/>
      <c r="AL5" s="690">
        <v>58.2</v>
      </c>
      <c r="AM5" s="672"/>
      <c r="AN5" s="672"/>
      <c r="AO5" s="691"/>
      <c r="AP5" s="666" t="s">
        <v>216</v>
      </c>
      <c r="AQ5" s="667"/>
      <c r="AR5" s="667"/>
      <c r="AS5" s="667"/>
      <c r="AT5" s="667"/>
      <c r="AU5" s="667"/>
      <c r="AV5" s="667"/>
      <c r="AW5" s="667"/>
      <c r="AX5" s="667"/>
      <c r="AY5" s="667"/>
      <c r="AZ5" s="667"/>
      <c r="BA5" s="667"/>
      <c r="BB5" s="667"/>
      <c r="BC5" s="667"/>
      <c r="BD5" s="667"/>
      <c r="BE5" s="667"/>
      <c r="BF5" s="668"/>
      <c r="BG5" s="608">
        <v>13304485</v>
      </c>
      <c r="BH5" s="609"/>
      <c r="BI5" s="609"/>
      <c r="BJ5" s="609"/>
      <c r="BK5" s="609"/>
      <c r="BL5" s="609"/>
      <c r="BM5" s="609"/>
      <c r="BN5" s="610"/>
      <c r="BO5" s="646">
        <v>93</v>
      </c>
      <c r="BP5" s="646"/>
      <c r="BQ5" s="646"/>
      <c r="BR5" s="646"/>
      <c r="BS5" s="647">
        <v>106294</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187905</v>
      </c>
      <c r="S6" s="609"/>
      <c r="T6" s="609"/>
      <c r="U6" s="609"/>
      <c r="V6" s="609"/>
      <c r="W6" s="609"/>
      <c r="X6" s="609"/>
      <c r="Y6" s="610"/>
      <c r="Z6" s="646">
        <v>0.4</v>
      </c>
      <c r="AA6" s="646"/>
      <c r="AB6" s="646"/>
      <c r="AC6" s="646"/>
      <c r="AD6" s="647">
        <v>187905</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13304485</v>
      </c>
      <c r="BH6" s="609"/>
      <c r="BI6" s="609"/>
      <c r="BJ6" s="609"/>
      <c r="BK6" s="609"/>
      <c r="BL6" s="609"/>
      <c r="BM6" s="609"/>
      <c r="BN6" s="610"/>
      <c r="BO6" s="646">
        <v>93</v>
      </c>
      <c r="BP6" s="646"/>
      <c r="BQ6" s="646"/>
      <c r="BR6" s="646"/>
      <c r="BS6" s="647">
        <v>106294</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307029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305529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9214</v>
      </c>
      <c r="S7" s="609"/>
      <c r="T7" s="609"/>
      <c r="U7" s="609"/>
      <c r="V7" s="609"/>
      <c r="W7" s="609"/>
      <c r="X7" s="609"/>
      <c r="Y7" s="610"/>
      <c r="Z7" s="646">
        <v>0</v>
      </c>
      <c r="AA7" s="646"/>
      <c r="AB7" s="646"/>
      <c r="AC7" s="646"/>
      <c r="AD7" s="647">
        <v>9214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7027585</v>
      </c>
      <c r="BH7" s="609"/>
      <c r="BI7" s="609"/>
      <c r="BJ7" s="609"/>
      <c r="BK7" s="609"/>
      <c r="BL7" s="609"/>
      <c r="BM7" s="609"/>
      <c r="BN7" s="610"/>
      <c r="BO7" s="646">
        <v>49.1</v>
      </c>
      <c r="BP7" s="646"/>
      <c r="BQ7" s="646"/>
      <c r="BR7" s="646"/>
      <c r="BS7" s="647">
        <v>106294</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4681737</v>
      </c>
      <c r="CS7" s="609"/>
      <c r="CT7" s="609"/>
      <c r="CU7" s="609"/>
      <c r="CV7" s="609"/>
      <c r="CW7" s="609"/>
      <c r="CX7" s="609"/>
      <c r="CY7" s="610"/>
      <c r="CZ7" s="646">
        <v>10.7</v>
      </c>
      <c r="DA7" s="646"/>
      <c r="DB7" s="646"/>
      <c r="DC7" s="646"/>
      <c r="DD7" s="614">
        <v>252067</v>
      </c>
      <c r="DE7" s="609"/>
      <c r="DF7" s="609"/>
      <c r="DG7" s="609"/>
      <c r="DH7" s="609"/>
      <c r="DI7" s="609"/>
      <c r="DJ7" s="609"/>
      <c r="DK7" s="609"/>
      <c r="DL7" s="609"/>
      <c r="DM7" s="609"/>
      <c r="DN7" s="609"/>
      <c r="DO7" s="609"/>
      <c r="DP7" s="610"/>
      <c r="DQ7" s="614">
        <v>3918301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155128</v>
      </c>
      <c r="S8" s="609"/>
      <c r="T8" s="609"/>
      <c r="U8" s="609"/>
      <c r="V8" s="609"/>
      <c r="W8" s="609"/>
      <c r="X8" s="609"/>
      <c r="Y8" s="610"/>
      <c r="Z8" s="646">
        <v>0.3</v>
      </c>
      <c r="AA8" s="646"/>
      <c r="AB8" s="646"/>
      <c r="AC8" s="646"/>
      <c r="AD8" s="647">
        <v>155128</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169715</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19829111</v>
      </c>
      <c r="CS8" s="609"/>
      <c r="CT8" s="609"/>
      <c r="CU8" s="609"/>
      <c r="CV8" s="609"/>
      <c r="CW8" s="609"/>
      <c r="CX8" s="609"/>
      <c r="CY8" s="610"/>
      <c r="CZ8" s="646">
        <v>45.4</v>
      </c>
      <c r="DA8" s="646"/>
      <c r="DB8" s="646"/>
      <c r="DC8" s="646"/>
      <c r="DD8" s="614">
        <v>144366</v>
      </c>
      <c r="DE8" s="609"/>
      <c r="DF8" s="609"/>
      <c r="DG8" s="609"/>
      <c r="DH8" s="609"/>
      <c r="DI8" s="609"/>
      <c r="DJ8" s="609"/>
      <c r="DK8" s="609"/>
      <c r="DL8" s="609"/>
      <c r="DM8" s="609"/>
      <c r="DN8" s="609"/>
      <c r="DO8" s="609"/>
      <c r="DP8" s="610"/>
      <c r="DQ8" s="614">
        <v>11064368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232405</v>
      </c>
      <c r="S9" s="609"/>
      <c r="T9" s="609"/>
      <c r="U9" s="609"/>
      <c r="V9" s="609"/>
      <c r="W9" s="609"/>
      <c r="X9" s="609"/>
      <c r="Y9" s="610"/>
      <c r="Z9" s="646">
        <v>0.5</v>
      </c>
      <c r="AA9" s="646"/>
      <c r="AB9" s="646"/>
      <c r="AC9" s="646"/>
      <c r="AD9" s="647">
        <v>232405</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6250445</v>
      </c>
      <c r="BH9" s="609"/>
      <c r="BI9" s="609"/>
      <c r="BJ9" s="609"/>
      <c r="BK9" s="609"/>
      <c r="BL9" s="609"/>
      <c r="BM9" s="609"/>
      <c r="BN9" s="610"/>
      <c r="BO9" s="646">
        <v>43.7</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3380296</v>
      </c>
      <c r="CS9" s="609"/>
      <c r="CT9" s="609"/>
      <c r="CU9" s="609"/>
      <c r="CV9" s="609"/>
      <c r="CW9" s="609"/>
      <c r="CX9" s="609"/>
      <c r="CY9" s="610"/>
      <c r="CZ9" s="646">
        <v>7.7</v>
      </c>
      <c r="DA9" s="646"/>
      <c r="DB9" s="646"/>
      <c r="DC9" s="646"/>
      <c r="DD9" s="614">
        <v>16011</v>
      </c>
      <c r="DE9" s="609"/>
      <c r="DF9" s="609"/>
      <c r="DG9" s="609"/>
      <c r="DH9" s="609"/>
      <c r="DI9" s="609"/>
      <c r="DJ9" s="609"/>
      <c r="DK9" s="609"/>
      <c r="DL9" s="609"/>
      <c r="DM9" s="609"/>
      <c r="DN9" s="609"/>
      <c r="DO9" s="609"/>
      <c r="DP9" s="610"/>
      <c r="DQ9" s="614">
        <v>3107962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221700</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5060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5060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2567705</v>
      </c>
      <c r="S11" s="609"/>
      <c r="T11" s="609"/>
      <c r="U11" s="609"/>
      <c r="V11" s="609"/>
      <c r="W11" s="609"/>
      <c r="X11" s="609"/>
      <c r="Y11" s="610"/>
      <c r="Z11" s="611">
        <v>5.6</v>
      </c>
      <c r="AA11" s="612"/>
      <c r="AB11" s="612"/>
      <c r="AC11" s="613"/>
      <c r="AD11" s="614">
        <v>2567705</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385725</v>
      </c>
      <c r="BH11" s="609"/>
      <c r="BI11" s="609"/>
      <c r="BJ11" s="609"/>
      <c r="BK11" s="609"/>
      <c r="BL11" s="609"/>
      <c r="BM11" s="609"/>
      <c r="BN11" s="610"/>
      <c r="BO11" s="646">
        <v>2.7</v>
      </c>
      <c r="BP11" s="646"/>
      <c r="BQ11" s="646"/>
      <c r="BR11" s="646"/>
      <c r="BS11" s="647">
        <v>106294</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167901</v>
      </c>
      <c r="CS11" s="609"/>
      <c r="CT11" s="609"/>
      <c r="CU11" s="609"/>
      <c r="CV11" s="609"/>
      <c r="CW11" s="609"/>
      <c r="CX11" s="609"/>
      <c r="CY11" s="610"/>
      <c r="CZ11" s="646">
        <v>0.4</v>
      </c>
      <c r="DA11" s="646"/>
      <c r="DB11" s="646"/>
      <c r="DC11" s="646"/>
      <c r="DD11" s="614">
        <v>16135</v>
      </c>
      <c r="DE11" s="609"/>
      <c r="DF11" s="609"/>
      <c r="DG11" s="609"/>
      <c r="DH11" s="609"/>
      <c r="DI11" s="609"/>
      <c r="DJ11" s="609"/>
      <c r="DK11" s="609"/>
      <c r="DL11" s="609"/>
      <c r="DM11" s="609"/>
      <c r="DN11" s="609"/>
      <c r="DO11" s="609"/>
      <c r="DP11" s="610"/>
      <c r="DQ11" s="614">
        <v>120825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28508</v>
      </c>
      <c r="S12" s="609"/>
      <c r="T12" s="609"/>
      <c r="U12" s="609"/>
      <c r="V12" s="609"/>
      <c r="W12" s="609"/>
      <c r="X12" s="609"/>
      <c r="Y12" s="610"/>
      <c r="Z12" s="646">
        <v>0.1</v>
      </c>
      <c r="AA12" s="646"/>
      <c r="AB12" s="646"/>
      <c r="AC12" s="646"/>
      <c r="AD12" s="647">
        <v>28508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4806876</v>
      </c>
      <c r="BH12" s="609"/>
      <c r="BI12" s="609"/>
      <c r="BJ12" s="609"/>
      <c r="BK12" s="609"/>
      <c r="BL12" s="609"/>
      <c r="BM12" s="609"/>
      <c r="BN12" s="610"/>
      <c r="BO12" s="646">
        <v>33.6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217924</v>
      </c>
      <c r="CS12" s="609"/>
      <c r="CT12" s="609"/>
      <c r="CU12" s="609"/>
      <c r="CV12" s="609"/>
      <c r="CW12" s="609"/>
      <c r="CX12" s="609"/>
      <c r="CY12" s="610"/>
      <c r="CZ12" s="646">
        <v>0.5</v>
      </c>
      <c r="DA12" s="646"/>
      <c r="DB12" s="646"/>
      <c r="DC12" s="646"/>
      <c r="DD12" s="614" t="s">
        <v>122</v>
      </c>
      <c r="DE12" s="609"/>
      <c r="DF12" s="609"/>
      <c r="DG12" s="609"/>
      <c r="DH12" s="609"/>
      <c r="DI12" s="609"/>
      <c r="DJ12" s="609"/>
      <c r="DK12" s="609"/>
      <c r="DL12" s="609"/>
      <c r="DM12" s="609"/>
      <c r="DN12" s="609"/>
      <c r="DO12" s="609"/>
      <c r="DP12" s="610"/>
      <c r="DQ12" s="614">
        <v>120924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4785881</v>
      </c>
      <c r="BH13" s="609"/>
      <c r="BI13" s="609"/>
      <c r="BJ13" s="609"/>
      <c r="BK13" s="609"/>
      <c r="BL13" s="609"/>
      <c r="BM13" s="609"/>
      <c r="BN13" s="610"/>
      <c r="BO13" s="646">
        <v>33.4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4180988</v>
      </c>
      <c r="CS13" s="609"/>
      <c r="CT13" s="609"/>
      <c r="CU13" s="609"/>
      <c r="CV13" s="609"/>
      <c r="CW13" s="609"/>
      <c r="CX13" s="609"/>
      <c r="CY13" s="610"/>
      <c r="CZ13" s="646">
        <v>9.6</v>
      </c>
      <c r="DA13" s="646"/>
      <c r="DB13" s="646"/>
      <c r="DC13" s="646"/>
      <c r="DD13" s="614">
        <v>2838952</v>
      </c>
      <c r="DE13" s="609"/>
      <c r="DF13" s="609"/>
      <c r="DG13" s="609"/>
      <c r="DH13" s="609"/>
      <c r="DI13" s="609"/>
      <c r="DJ13" s="609"/>
      <c r="DK13" s="609"/>
      <c r="DL13" s="609"/>
      <c r="DM13" s="609"/>
      <c r="DN13" s="609"/>
      <c r="DO13" s="609"/>
      <c r="DP13" s="610"/>
      <c r="DQ13" s="614">
        <v>2328365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192640</v>
      </c>
      <c r="BH14" s="609"/>
      <c r="BI14" s="609"/>
      <c r="BJ14" s="609"/>
      <c r="BK14" s="609"/>
      <c r="BL14" s="609"/>
      <c r="BM14" s="609"/>
      <c r="BN14" s="610"/>
      <c r="BO14" s="646">
        <v>1.3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1933192</v>
      </c>
      <c r="CS14" s="609"/>
      <c r="CT14" s="609"/>
      <c r="CU14" s="609"/>
      <c r="CV14" s="609"/>
      <c r="CW14" s="609"/>
      <c r="CX14" s="609"/>
      <c r="CY14" s="610"/>
      <c r="CZ14" s="646">
        <v>4.4000000000000004</v>
      </c>
      <c r="DA14" s="646"/>
      <c r="DB14" s="646"/>
      <c r="DC14" s="646"/>
      <c r="DD14" s="614">
        <v>453852</v>
      </c>
      <c r="DE14" s="609"/>
      <c r="DF14" s="609"/>
      <c r="DG14" s="609"/>
      <c r="DH14" s="609"/>
      <c r="DI14" s="609"/>
      <c r="DJ14" s="609"/>
      <c r="DK14" s="609"/>
      <c r="DL14" s="609"/>
      <c r="DM14" s="609"/>
      <c r="DN14" s="609"/>
      <c r="DO14" s="609"/>
      <c r="DP14" s="610"/>
      <c r="DQ14" s="614">
        <v>1511144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36104</v>
      </c>
      <c r="S15" s="609"/>
      <c r="T15" s="609"/>
      <c r="U15" s="609"/>
      <c r="V15" s="609"/>
      <c r="W15" s="609"/>
      <c r="X15" s="609"/>
      <c r="Y15" s="610"/>
      <c r="Z15" s="646">
        <v>0.1</v>
      </c>
      <c r="AA15" s="646"/>
      <c r="AB15" s="646"/>
      <c r="AC15" s="646"/>
      <c r="AD15" s="647">
        <v>36104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1277384</v>
      </c>
      <c r="BH15" s="609"/>
      <c r="BI15" s="609"/>
      <c r="BJ15" s="609"/>
      <c r="BK15" s="609"/>
      <c r="BL15" s="609"/>
      <c r="BM15" s="609"/>
      <c r="BN15" s="610"/>
      <c r="BO15" s="646">
        <v>8.9</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5262985</v>
      </c>
      <c r="CS15" s="609"/>
      <c r="CT15" s="609"/>
      <c r="CU15" s="609"/>
      <c r="CV15" s="609"/>
      <c r="CW15" s="609"/>
      <c r="CX15" s="609"/>
      <c r="CY15" s="610"/>
      <c r="CZ15" s="646">
        <v>12</v>
      </c>
      <c r="DA15" s="646"/>
      <c r="DB15" s="646"/>
      <c r="DC15" s="646"/>
      <c r="DD15" s="614">
        <v>1419327</v>
      </c>
      <c r="DE15" s="609"/>
      <c r="DF15" s="609"/>
      <c r="DG15" s="609"/>
      <c r="DH15" s="609"/>
      <c r="DI15" s="609"/>
      <c r="DJ15" s="609"/>
      <c r="DK15" s="609"/>
      <c r="DL15" s="609"/>
      <c r="DM15" s="609"/>
      <c r="DN15" s="609"/>
      <c r="DO15" s="609"/>
      <c r="DP15" s="610"/>
      <c r="DQ15" s="614">
        <v>3008341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171992</v>
      </c>
      <c r="S16" s="609"/>
      <c r="T16" s="609"/>
      <c r="U16" s="609"/>
      <c r="V16" s="609"/>
      <c r="W16" s="609"/>
      <c r="X16" s="609"/>
      <c r="Y16" s="610"/>
      <c r="Z16" s="646">
        <v>0.4</v>
      </c>
      <c r="AA16" s="646"/>
      <c r="AB16" s="646"/>
      <c r="AC16" s="646"/>
      <c r="AD16" s="647">
        <v>171992</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624175</v>
      </c>
      <c r="S17" s="609"/>
      <c r="T17" s="609"/>
      <c r="U17" s="609"/>
      <c r="V17" s="609"/>
      <c r="W17" s="609"/>
      <c r="X17" s="609"/>
      <c r="Y17" s="610"/>
      <c r="Z17" s="646">
        <v>1.4</v>
      </c>
      <c r="AA17" s="646"/>
      <c r="AB17" s="646"/>
      <c r="AC17" s="646"/>
      <c r="AD17" s="647">
        <v>624175</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3713827</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3708749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118710</v>
      </c>
      <c r="S18" s="609"/>
      <c r="T18" s="609"/>
      <c r="U18" s="609"/>
      <c r="V18" s="609"/>
      <c r="W18" s="609"/>
      <c r="X18" s="609"/>
      <c r="Y18" s="610"/>
      <c r="Z18" s="646">
        <v>0.3</v>
      </c>
      <c r="AA18" s="646"/>
      <c r="AB18" s="646"/>
      <c r="AC18" s="646"/>
      <c r="AD18" s="647">
        <v>118710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504955</v>
      </c>
      <c r="S19" s="609"/>
      <c r="T19" s="609"/>
      <c r="U19" s="609"/>
      <c r="V19" s="609"/>
      <c r="W19" s="609"/>
      <c r="X19" s="609"/>
      <c r="Y19" s="610"/>
      <c r="Z19" s="646">
        <v>1.1000000000000001</v>
      </c>
      <c r="AA19" s="646"/>
      <c r="AB19" s="646"/>
      <c r="AC19" s="646"/>
      <c r="AD19" s="647">
        <v>504955</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1005916</v>
      </c>
      <c r="BH19" s="609"/>
      <c r="BI19" s="609"/>
      <c r="BJ19" s="609"/>
      <c r="BK19" s="609"/>
      <c r="BL19" s="609"/>
      <c r="BM19" s="609"/>
      <c r="BN19" s="610"/>
      <c r="BO19" s="646">
        <v>7</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510</v>
      </c>
      <c r="S20" s="609"/>
      <c r="T20" s="609"/>
      <c r="U20" s="609"/>
      <c r="V20" s="609"/>
      <c r="W20" s="609"/>
      <c r="X20" s="609"/>
      <c r="Y20" s="610"/>
      <c r="Z20" s="646">
        <v>0</v>
      </c>
      <c r="AA20" s="646"/>
      <c r="AB20" s="646"/>
      <c r="AC20" s="646"/>
      <c r="AD20" s="647">
        <v>510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1005916</v>
      </c>
      <c r="BH20" s="609"/>
      <c r="BI20" s="609"/>
      <c r="BJ20" s="609"/>
      <c r="BK20" s="609"/>
      <c r="BL20" s="609"/>
      <c r="BM20" s="609"/>
      <c r="BN20" s="610"/>
      <c r="BO20" s="646">
        <v>7</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43680050</v>
      </c>
      <c r="CS20" s="609"/>
      <c r="CT20" s="609"/>
      <c r="CU20" s="609"/>
      <c r="CV20" s="609"/>
      <c r="CW20" s="609"/>
      <c r="CX20" s="609"/>
      <c r="CY20" s="610"/>
      <c r="CZ20" s="646">
        <v>100</v>
      </c>
      <c r="DA20" s="646"/>
      <c r="DB20" s="646"/>
      <c r="DC20" s="646"/>
      <c r="DD20" s="614">
        <v>5140710</v>
      </c>
      <c r="DE20" s="609"/>
      <c r="DF20" s="609"/>
      <c r="DG20" s="609"/>
      <c r="DH20" s="609"/>
      <c r="DI20" s="609"/>
      <c r="DJ20" s="609"/>
      <c r="DK20" s="609"/>
      <c r="DL20" s="609"/>
      <c r="DM20" s="609"/>
      <c r="DN20" s="609"/>
      <c r="DO20" s="609"/>
      <c r="DP20" s="610"/>
      <c r="DQ20" s="614">
        <v>29199568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5488414</v>
      </c>
      <c r="S21" s="609"/>
      <c r="T21" s="609"/>
      <c r="U21" s="609"/>
      <c r="V21" s="609"/>
      <c r="W21" s="609"/>
      <c r="X21" s="609"/>
      <c r="Y21" s="610"/>
      <c r="Z21" s="646">
        <v>12</v>
      </c>
      <c r="AA21" s="646"/>
      <c r="AB21" s="646"/>
      <c r="AC21" s="646"/>
      <c r="AD21" s="647">
        <v>5297620</v>
      </c>
      <c r="AE21" s="647"/>
      <c r="AF21" s="647"/>
      <c r="AG21" s="647"/>
      <c r="AH21" s="647"/>
      <c r="AI21" s="647"/>
      <c r="AJ21" s="647"/>
      <c r="AK21" s="647"/>
      <c r="AL21" s="611">
        <v>23.2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5297620</v>
      </c>
      <c r="S22" s="609"/>
      <c r="T22" s="609"/>
      <c r="U22" s="609"/>
      <c r="V22" s="609"/>
      <c r="W22" s="609"/>
      <c r="X22" s="609"/>
      <c r="Y22" s="610"/>
      <c r="Z22" s="646">
        <v>11.6</v>
      </c>
      <c r="AA22" s="646"/>
      <c r="AB22" s="646"/>
      <c r="AC22" s="646"/>
      <c r="AD22" s="647">
        <v>5297620</v>
      </c>
      <c r="AE22" s="647"/>
      <c r="AF22" s="647"/>
      <c r="AG22" s="647"/>
      <c r="AH22" s="647"/>
      <c r="AI22" s="647"/>
      <c r="AJ22" s="647"/>
      <c r="AK22" s="647"/>
      <c r="AL22" s="611">
        <v>23.2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190744</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1005916</v>
      </c>
      <c r="BH23" s="609"/>
      <c r="BI23" s="609"/>
      <c r="BJ23" s="609"/>
      <c r="BK23" s="609"/>
      <c r="BL23" s="609"/>
      <c r="BM23" s="609"/>
      <c r="BN23" s="610"/>
      <c r="BO23" s="646">
        <v>7</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50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23467525</v>
      </c>
      <c r="CS24" s="664"/>
      <c r="CT24" s="664"/>
      <c r="CU24" s="664"/>
      <c r="CV24" s="664"/>
      <c r="CW24" s="664"/>
      <c r="CX24" s="664"/>
      <c r="CY24" s="689"/>
      <c r="CZ24" s="690">
        <v>53.7</v>
      </c>
      <c r="DA24" s="672"/>
      <c r="DB24" s="672"/>
      <c r="DC24" s="692"/>
      <c r="DD24" s="688">
        <v>15072577</v>
      </c>
      <c r="DE24" s="664"/>
      <c r="DF24" s="664"/>
      <c r="DG24" s="664"/>
      <c r="DH24" s="664"/>
      <c r="DI24" s="664"/>
      <c r="DJ24" s="664"/>
      <c r="DK24" s="689"/>
      <c r="DL24" s="688">
        <v>13598554</v>
      </c>
      <c r="DM24" s="664"/>
      <c r="DN24" s="664"/>
      <c r="DO24" s="664"/>
      <c r="DP24" s="664"/>
      <c r="DQ24" s="664"/>
      <c r="DR24" s="664"/>
      <c r="DS24" s="664"/>
      <c r="DT24" s="664"/>
      <c r="DU24" s="664"/>
      <c r="DV24" s="689"/>
      <c r="DW24" s="690">
        <v>59.2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23811951</v>
      </c>
      <c r="S25" s="609"/>
      <c r="T25" s="609"/>
      <c r="U25" s="609"/>
      <c r="V25" s="609"/>
      <c r="W25" s="609"/>
      <c r="X25" s="609"/>
      <c r="Y25" s="610"/>
      <c r="Z25" s="646">
        <v>52.2</v>
      </c>
      <c r="AA25" s="646"/>
      <c r="AB25" s="646"/>
      <c r="AC25" s="646"/>
      <c r="AD25" s="647">
        <v>22615241</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7459318</v>
      </c>
      <c r="CS25" s="621"/>
      <c r="CT25" s="621"/>
      <c r="CU25" s="621"/>
      <c r="CV25" s="621"/>
      <c r="CW25" s="621"/>
      <c r="CX25" s="621"/>
      <c r="CY25" s="622"/>
      <c r="CZ25" s="611">
        <v>17.100000000000001</v>
      </c>
      <c r="DA25" s="623"/>
      <c r="DB25" s="623"/>
      <c r="DC25" s="624"/>
      <c r="DD25" s="614">
        <v>6811601</v>
      </c>
      <c r="DE25" s="621"/>
      <c r="DF25" s="621"/>
      <c r="DG25" s="621"/>
      <c r="DH25" s="621"/>
      <c r="DI25" s="621"/>
      <c r="DJ25" s="621"/>
      <c r="DK25" s="622"/>
      <c r="DL25" s="614">
        <v>6614065</v>
      </c>
      <c r="DM25" s="621"/>
      <c r="DN25" s="621"/>
      <c r="DO25" s="621"/>
      <c r="DP25" s="621"/>
      <c r="DQ25" s="621"/>
      <c r="DR25" s="621"/>
      <c r="DS25" s="621"/>
      <c r="DT25" s="621"/>
      <c r="DU25" s="621"/>
      <c r="DV25" s="622"/>
      <c r="DW25" s="611">
        <v>28.8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8801</v>
      </c>
      <c r="S26" s="609"/>
      <c r="T26" s="609"/>
      <c r="U26" s="609"/>
      <c r="V26" s="609"/>
      <c r="W26" s="609"/>
      <c r="X26" s="609"/>
      <c r="Y26" s="610"/>
      <c r="Z26" s="646">
        <v>0</v>
      </c>
      <c r="AA26" s="646"/>
      <c r="AB26" s="646"/>
      <c r="AC26" s="646"/>
      <c r="AD26" s="647">
        <v>8801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4764186</v>
      </c>
      <c r="CS26" s="609"/>
      <c r="CT26" s="609"/>
      <c r="CU26" s="609"/>
      <c r="CV26" s="609"/>
      <c r="CW26" s="609"/>
      <c r="CX26" s="609"/>
      <c r="CY26" s="610"/>
      <c r="CZ26" s="611">
        <v>10.9</v>
      </c>
      <c r="DA26" s="623"/>
      <c r="DB26" s="623"/>
      <c r="DC26" s="624"/>
      <c r="DD26" s="614">
        <v>4273238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366306</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14310401</v>
      </c>
      <c r="BH27" s="609"/>
      <c r="BI27" s="609"/>
      <c r="BJ27" s="609"/>
      <c r="BK27" s="609"/>
      <c r="BL27" s="609"/>
      <c r="BM27" s="609"/>
      <c r="BN27" s="610"/>
      <c r="BO27" s="646">
        <v>100</v>
      </c>
      <c r="BP27" s="646"/>
      <c r="BQ27" s="646"/>
      <c r="BR27" s="646"/>
      <c r="BS27" s="647">
        <v>106294</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12294380</v>
      </c>
      <c r="CS27" s="621"/>
      <c r="CT27" s="621"/>
      <c r="CU27" s="621"/>
      <c r="CV27" s="621"/>
      <c r="CW27" s="621"/>
      <c r="CX27" s="621"/>
      <c r="CY27" s="622"/>
      <c r="CZ27" s="611">
        <v>28.1</v>
      </c>
      <c r="DA27" s="623"/>
      <c r="DB27" s="623"/>
      <c r="DC27" s="624"/>
      <c r="DD27" s="614">
        <v>4552227</v>
      </c>
      <c r="DE27" s="621"/>
      <c r="DF27" s="621"/>
      <c r="DG27" s="621"/>
      <c r="DH27" s="621"/>
      <c r="DI27" s="621"/>
      <c r="DJ27" s="621"/>
      <c r="DK27" s="622"/>
      <c r="DL27" s="614">
        <v>3275740</v>
      </c>
      <c r="DM27" s="621"/>
      <c r="DN27" s="621"/>
      <c r="DO27" s="621"/>
      <c r="DP27" s="621"/>
      <c r="DQ27" s="621"/>
      <c r="DR27" s="621"/>
      <c r="DS27" s="621"/>
      <c r="DT27" s="621"/>
      <c r="DU27" s="621"/>
      <c r="DV27" s="622"/>
      <c r="DW27" s="611">
        <v>14.3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181181</v>
      </c>
      <c r="S28" s="609"/>
      <c r="T28" s="609"/>
      <c r="U28" s="609"/>
      <c r="V28" s="609"/>
      <c r="W28" s="609"/>
      <c r="X28" s="609"/>
      <c r="Y28" s="610"/>
      <c r="Z28" s="646">
        <v>0.4</v>
      </c>
      <c r="AA28" s="646"/>
      <c r="AB28" s="646"/>
      <c r="AC28" s="646"/>
      <c r="AD28" s="647">
        <v>60111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3713827</v>
      </c>
      <c r="CS28" s="609"/>
      <c r="CT28" s="609"/>
      <c r="CU28" s="609"/>
      <c r="CV28" s="609"/>
      <c r="CW28" s="609"/>
      <c r="CX28" s="609"/>
      <c r="CY28" s="610"/>
      <c r="CZ28" s="611">
        <v>8.5</v>
      </c>
      <c r="DA28" s="623"/>
      <c r="DB28" s="623"/>
      <c r="DC28" s="624"/>
      <c r="DD28" s="614">
        <v>3708749</v>
      </c>
      <c r="DE28" s="609"/>
      <c r="DF28" s="609"/>
      <c r="DG28" s="609"/>
      <c r="DH28" s="609"/>
      <c r="DI28" s="609"/>
      <c r="DJ28" s="609"/>
      <c r="DK28" s="610"/>
      <c r="DL28" s="614">
        <v>3708749</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63937</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3713827</v>
      </c>
      <c r="CS29" s="621"/>
      <c r="CT29" s="621"/>
      <c r="CU29" s="621"/>
      <c r="CV29" s="621"/>
      <c r="CW29" s="621"/>
      <c r="CX29" s="621"/>
      <c r="CY29" s="622"/>
      <c r="CZ29" s="611">
        <v>8.5</v>
      </c>
      <c r="DA29" s="623"/>
      <c r="DB29" s="623"/>
      <c r="DC29" s="624"/>
      <c r="DD29" s="614">
        <v>3708749</v>
      </c>
      <c r="DE29" s="621"/>
      <c r="DF29" s="621"/>
      <c r="DG29" s="621"/>
      <c r="DH29" s="621"/>
      <c r="DI29" s="621"/>
      <c r="DJ29" s="621"/>
      <c r="DK29" s="622"/>
      <c r="DL29" s="614">
        <v>3708749</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8314637</v>
      </c>
      <c r="S30" s="609"/>
      <c r="T30" s="609"/>
      <c r="U30" s="609"/>
      <c r="V30" s="609"/>
      <c r="W30" s="609"/>
      <c r="X30" s="609"/>
      <c r="Y30" s="610"/>
      <c r="Z30" s="646">
        <v>18.2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3574481</v>
      </c>
      <c r="CS30" s="609"/>
      <c r="CT30" s="609"/>
      <c r="CU30" s="609"/>
      <c r="CV30" s="609"/>
      <c r="CW30" s="609"/>
      <c r="CX30" s="609"/>
      <c r="CY30" s="610"/>
      <c r="CZ30" s="611">
        <v>8.1999999999999993</v>
      </c>
      <c r="DA30" s="623"/>
      <c r="DB30" s="623"/>
      <c r="DC30" s="624"/>
      <c r="DD30" s="614">
        <v>3569403</v>
      </c>
      <c r="DE30" s="609"/>
      <c r="DF30" s="609"/>
      <c r="DG30" s="609"/>
      <c r="DH30" s="609"/>
      <c r="DI30" s="609"/>
      <c r="DJ30" s="609"/>
      <c r="DK30" s="610"/>
      <c r="DL30" s="614">
        <v>3569403</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151123</v>
      </c>
      <c r="S31" s="609"/>
      <c r="T31" s="609"/>
      <c r="U31" s="609"/>
      <c r="V31" s="609"/>
      <c r="W31" s="609"/>
      <c r="X31" s="609"/>
      <c r="Y31" s="610"/>
      <c r="Z31" s="646">
        <v>0.3</v>
      </c>
      <c r="AA31" s="646"/>
      <c r="AB31" s="646"/>
      <c r="AC31" s="646"/>
      <c r="AD31" s="647">
        <v>151123</v>
      </c>
      <c r="AE31" s="647"/>
      <c r="AF31" s="647"/>
      <c r="AG31" s="647"/>
      <c r="AH31" s="647"/>
      <c r="AI31" s="647"/>
      <c r="AJ31" s="647"/>
      <c r="AK31" s="647"/>
      <c r="AL31" s="611">
        <v>0.7</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v>
      </c>
      <c r="BN31" s="671"/>
      <c r="BO31" s="671"/>
      <c r="BP31" s="671"/>
      <c r="BQ31" s="673"/>
      <c r="BR31" s="670">
        <v>99.1</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139346</v>
      </c>
      <c r="CS31" s="621"/>
      <c r="CT31" s="621"/>
      <c r="CU31" s="621"/>
      <c r="CV31" s="621"/>
      <c r="CW31" s="621"/>
      <c r="CX31" s="621"/>
      <c r="CY31" s="622"/>
      <c r="CZ31" s="611">
        <v>0.3</v>
      </c>
      <c r="DA31" s="623"/>
      <c r="DB31" s="623"/>
      <c r="DC31" s="624"/>
      <c r="DD31" s="614">
        <v>139346</v>
      </c>
      <c r="DE31" s="621"/>
      <c r="DF31" s="621"/>
      <c r="DG31" s="621"/>
      <c r="DH31" s="621"/>
      <c r="DI31" s="621"/>
      <c r="DJ31" s="621"/>
      <c r="DK31" s="622"/>
      <c r="DL31" s="614">
        <v>139346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2658214</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97.5</v>
      </c>
      <c r="BN32" s="621"/>
      <c r="BO32" s="621"/>
      <c r="BP32" s="621"/>
      <c r="BQ32" s="644"/>
      <c r="BR32" s="674">
        <v>98.9</v>
      </c>
      <c r="BS32" s="621"/>
      <c r="BT32" s="621"/>
      <c r="BU32" s="621"/>
      <c r="BV32" s="621"/>
      <c r="BW32" s="621"/>
      <c r="BX32" s="612">
        <v>97.4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823180</v>
      </c>
      <c r="S33" s="609"/>
      <c r="T33" s="609"/>
      <c r="U33" s="609"/>
      <c r="V33" s="609"/>
      <c r="W33" s="609"/>
      <c r="X33" s="609"/>
      <c r="Y33" s="610"/>
      <c r="Z33" s="646">
        <v>1.8</v>
      </c>
      <c r="AA33" s="646"/>
      <c r="AB33" s="646"/>
      <c r="AC33" s="646"/>
      <c r="AD33" s="647">
        <v>3914</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99.3</v>
      </c>
      <c r="BH33" s="593"/>
      <c r="BI33" s="593"/>
      <c r="BJ33" s="593"/>
      <c r="BK33" s="593"/>
      <c r="BL33" s="593"/>
      <c r="BM33" s="639">
        <v>98.3</v>
      </c>
      <c r="BN33" s="593"/>
      <c r="BO33" s="593"/>
      <c r="BP33" s="593"/>
      <c r="BQ33" s="656"/>
      <c r="BR33" s="669">
        <v>99.3</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15071815</v>
      </c>
      <c r="CS33" s="621"/>
      <c r="CT33" s="621"/>
      <c r="CU33" s="621"/>
      <c r="CV33" s="621"/>
      <c r="CW33" s="621"/>
      <c r="CX33" s="621"/>
      <c r="CY33" s="622"/>
      <c r="CZ33" s="611">
        <v>34.5</v>
      </c>
      <c r="DA33" s="623"/>
      <c r="DB33" s="623"/>
      <c r="DC33" s="624"/>
      <c r="DD33" s="614">
        <v>12718715</v>
      </c>
      <c r="DE33" s="621"/>
      <c r="DF33" s="621"/>
      <c r="DG33" s="621"/>
      <c r="DH33" s="621"/>
      <c r="DI33" s="621"/>
      <c r="DJ33" s="621"/>
      <c r="DK33" s="622"/>
      <c r="DL33" s="614">
        <v>8967249</v>
      </c>
      <c r="DM33" s="621"/>
      <c r="DN33" s="621"/>
      <c r="DO33" s="621"/>
      <c r="DP33" s="621"/>
      <c r="DQ33" s="621"/>
      <c r="DR33" s="621"/>
      <c r="DS33" s="621"/>
      <c r="DT33" s="621"/>
      <c r="DU33" s="621"/>
      <c r="DV33" s="622"/>
      <c r="DW33" s="611">
        <v>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68236</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4877450</v>
      </c>
      <c r="CS34" s="609"/>
      <c r="CT34" s="609"/>
      <c r="CU34" s="609"/>
      <c r="CV34" s="609"/>
      <c r="CW34" s="609"/>
      <c r="CX34" s="609"/>
      <c r="CY34" s="610"/>
      <c r="CZ34" s="611">
        <v>11.2</v>
      </c>
      <c r="DA34" s="623"/>
      <c r="DB34" s="623"/>
      <c r="DC34" s="624"/>
      <c r="DD34" s="614">
        <v>3507197</v>
      </c>
      <c r="DE34" s="609"/>
      <c r="DF34" s="609"/>
      <c r="DG34" s="609"/>
      <c r="DH34" s="609"/>
      <c r="DI34" s="609"/>
      <c r="DJ34" s="609"/>
      <c r="DK34" s="610"/>
      <c r="DL34" s="614">
        <v>2804728</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3365717</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118331</v>
      </c>
      <c r="CS35" s="621"/>
      <c r="CT35" s="621"/>
      <c r="CU35" s="621"/>
      <c r="CV35" s="621"/>
      <c r="CW35" s="621"/>
      <c r="CX35" s="621"/>
      <c r="CY35" s="622"/>
      <c r="CZ35" s="611">
        <v>0.3</v>
      </c>
      <c r="DA35" s="623"/>
      <c r="DB35" s="623"/>
      <c r="DC35" s="624"/>
      <c r="DD35" s="614">
        <v>101284</v>
      </c>
      <c r="DE35" s="621"/>
      <c r="DF35" s="621"/>
      <c r="DG35" s="621"/>
      <c r="DH35" s="621"/>
      <c r="DI35" s="621"/>
      <c r="DJ35" s="621"/>
      <c r="DK35" s="622"/>
      <c r="DL35" s="614">
        <v>101214</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2021894</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4721029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75291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4068033</v>
      </c>
      <c r="CS36" s="609"/>
      <c r="CT36" s="609"/>
      <c r="CU36" s="609"/>
      <c r="CV36" s="609"/>
      <c r="CW36" s="609"/>
      <c r="CX36" s="609"/>
      <c r="CY36" s="610"/>
      <c r="CZ36" s="611">
        <v>9.3000000000000007</v>
      </c>
      <c r="DA36" s="623"/>
      <c r="DB36" s="623"/>
      <c r="DC36" s="624"/>
      <c r="DD36" s="614">
        <v>3850517</v>
      </c>
      <c r="DE36" s="609"/>
      <c r="DF36" s="609"/>
      <c r="DG36" s="609"/>
      <c r="DH36" s="609"/>
      <c r="DI36" s="609"/>
      <c r="DJ36" s="609"/>
      <c r="DK36" s="610"/>
      <c r="DL36" s="614">
        <v>2947989</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1058453</v>
      </c>
      <c r="S37" s="609"/>
      <c r="T37" s="609"/>
      <c r="U37" s="609"/>
      <c r="V37" s="609"/>
      <c r="W37" s="609"/>
      <c r="X37" s="609"/>
      <c r="Y37" s="610"/>
      <c r="Z37" s="646">
        <v>2.2999999999999998</v>
      </c>
      <c r="AA37" s="646"/>
      <c r="AB37" s="646"/>
      <c r="AC37" s="646"/>
      <c r="AD37" s="647">
        <v>40243</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358300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-474897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1956869</v>
      </c>
      <c r="CS37" s="621"/>
      <c r="CT37" s="621"/>
      <c r="CU37" s="621"/>
      <c r="CV37" s="621"/>
      <c r="CW37" s="621"/>
      <c r="CX37" s="621"/>
      <c r="CY37" s="622"/>
      <c r="CZ37" s="611">
        <v>4.5</v>
      </c>
      <c r="DA37" s="623"/>
      <c r="DB37" s="623"/>
      <c r="DC37" s="624"/>
      <c r="DD37" s="614">
        <v>1949869</v>
      </c>
      <c r="DE37" s="621"/>
      <c r="DF37" s="621"/>
      <c r="DG37" s="621"/>
      <c r="DH37" s="621"/>
      <c r="DI37" s="621"/>
      <c r="DJ37" s="621"/>
      <c r="DK37" s="622"/>
      <c r="DL37" s="614">
        <v>1830345</v>
      </c>
      <c r="DM37" s="621"/>
      <c r="DN37" s="621"/>
      <c r="DO37" s="621"/>
      <c r="DP37" s="621"/>
      <c r="DQ37" s="621"/>
      <c r="DR37" s="621"/>
      <c r="DS37" s="621"/>
      <c r="DT37" s="621"/>
      <c r="DU37" s="621"/>
      <c r="DV37" s="622"/>
      <c r="DW37" s="611">
        <v>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2713000</v>
      </c>
      <c r="S38" s="609"/>
      <c r="T38" s="609"/>
      <c r="U38" s="609"/>
      <c r="V38" s="609"/>
      <c r="W38" s="609"/>
      <c r="X38" s="609"/>
      <c r="Y38" s="610"/>
      <c r="Z38" s="646">
        <v>5.9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13291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4362729</v>
      </c>
      <c r="CS38" s="609"/>
      <c r="CT38" s="609"/>
      <c r="CU38" s="609"/>
      <c r="CV38" s="609"/>
      <c r="CW38" s="609"/>
      <c r="CX38" s="609"/>
      <c r="CY38" s="610"/>
      <c r="CZ38" s="611">
        <v>10</v>
      </c>
      <c r="DA38" s="623"/>
      <c r="DB38" s="623"/>
      <c r="DC38" s="624"/>
      <c r="DD38" s="614">
        <v>3732171</v>
      </c>
      <c r="DE38" s="609"/>
      <c r="DF38" s="609"/>
      <c r="DG38" s="609"/>
      <c r="DH38" s="609"/>
      <c r="DI38" s="609"/>
      <c r="DJ38" s="609"/>
      <c r="DK38" s="610"/>
      <c r="DL38" s="614">
        <v>3113318</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19116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1499605</v>
      </c>
      <c r="CS39" s="621"/>
      <c r="CT39" s="621"/>
      <c r="CU39" s="621"/>
      <c r="CV39" s="621"/>
      <c r="CW39" s="621"/>
      <c r="CX39" s="621"/>
      <c r="CY39" s="622"/>
      <c r="CZ39" s="611">
        <v>3.4</v>
      </c>
      <c r="DA39" s="623"/>
      <c r="DB39" s="623"/>
      <c r="DC39" s="624"/>
      <c r="DD39" s="614">
        <v>1496879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101100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145667</v>
      </c>
      <c r="CS40" s="609"/>
      <c r="CT40" s="609"/>
      <c r="CU40" s="609"/>
      <c r="CV40" s="609"/>
      <c r="CW40" s="609"/>
      <c r="CX40" s="609"/>
      <c r="CY40" s="610"/>
      <c r="CZ40" s="611">
        <v>0.3</v>
      </c>
      <c r="DA40" s="623"/>
      <c r="DB40" s="623"/>
      <c r="DC40" s="624"/>
      <c r="DD40" s="614">
        <v>30667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45606630</v>
      </c>
      <c r="S41" s="633"/>
      <c r="T41" s="633"/>
      <c r="U41" s="633"/>
      <c r="V41" s="633"/>
      <c r="W41" s="633"/>
      <c r="X41" s="633"/>
      <c r="Y41" s="636"/>
      <c r="Z41" s="637">
        <v>100</v>
      </c>
      <c r="AA41" s="637"/>
      <c r="AB41" s="637"/>
      <c r="AC41" s="637"/>
      <c r="AD41" s="638">
        <v>22879433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1167151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3195578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5140710</v>
      </c>
      <c r="CS42" s="621"/>
      <c r="CT42" s="621"/>
      <c r="CU42" s="621"/>
      <c r="CV42" s="621"/>
      <c r="CW42" s="621"/>
      <c r="CX42" s="621"/>
      <c r="CY42" s="622"/>
      <c r="CZ42" s="611">
        <v>11.8</v>
      </c>
      <c r="DA42" s="623"/>
      <c r="DB42" s="623"/>
      <c r="DC42" s="624"/>
      <c r="DD42" s="614">
        <v>1408276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273009</v>
      </c>
      <c r="CS43" s="621"/>
      <c r="CT43" s="621"/>
      <c r="CU43" s="621"/>
      <c r="CV43" s="621"/>
      <c r="CW43" s="621"/>
      <c r="CX43" s="621"/>
      <c r="CY43" s="622"/>
      <c r="CZ43" s="611">
        <v>0.6</v>
      </c>
      <c r="DA43" s="623"/>
      <c r="DB43" s="623"/>
      <c r="DC43" s="624"/>
      <c r="DD43" s="614">
        <v>273009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5140710</v>
      </c>
      <c r="CS44" s="609"/>
      <c r="CT44" s="609"/>
      <c r="CU44" s="609"/>
      <c r="CV44" s="609"/>
      <c r="CW44" s="609"/>
      <c r="CX44" s="609"/>
      <c r="CY44" s="610"/>
      <c r="CZ44" s="611">
        <v>11.8</v>
      </c>
      <c r="DA44" s="612"/>
      <c r="DB44" s="612"/>
      <c r="DC44" s="613"/>
      <c r="DD44" s="614">
        <v>1408276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1131410</v>
      </c>
      <c r="CS45" s="621"/>
      <c r="CT45" s="621"/>
      <c r="CU45" s="621"/>
      <c r="CV45" s="621"/>
      <c r="CW45" s="621"/>
      <c r="CX45" s="621"/>
      <c r="CY45" s="622"/>
      <c r="CZ45" s="611">
        <v>2.6</v>
      </c>
      <c r="DA45" s="623"/>
      <c r="DB45" s="623"/>
      <c r="DC45" s="624"/>
      <c r="DD45" s="614">
        <v>29463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3841205</v>
      </c>
      <c r="CS46" s="609"/>
      <c r="CT46" s="609"/>
      <c r="CU46" s="609"/>
      <c r="CV46" s="609"/>
      <c r="CW46" s="609"/>
      <c r="CX46" s="609"/>
      <c r="CY46" s="610"/>
      <c r="CZ46" s="611">
        <v>8.8000000000000007</v>
      </c>
      <c r="DA46" s="612"/>
      <c r="DB46" s="612"/>
      <c r="DC46" s="613"/>
      <c r="DD46" s="614">
        <v>1363675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43680050</v>
      </c>
      <c r="CS49" s="593"/>
      <c r="CT49" s="593"/>
      <c r="CU49" s="593"/>
      <c r="CV49" s="593"/>
      <c r="CW49" s="593"/>
      <c r="CX49" s="593"/>
      <c r="CY49" s="594"/>
      <c r="CZ49" s="595">
        <v>100</v>
      </c>
      <c r="DA49" s="596"/>
      <c r="DB49" s="596"/>
      <c r="DC49" s="597"/>
      <c r="DD49" s="598">
        <v>29199568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e9OJ+3Q5z3qmp6fznFZpFzyrrihQH3zax4+J4RCdapRPYMkmycSWFxb9XpnAyknCwG5jeBp67mph1nfUPsnog==" saltValue="3Y9aaZaysH9lZJQ9+Ap4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45717</v>
      </c>
      <c r="R7" s="1090"/>
      <c r="S7" s="1090"/>
      <c r="T7" s="1090"/>
      <c r="U7" s="1090"/>
      <c r="V7" s="1090">
        <v>43790</v>
      </c>
      <c r="W7" s="1090"/>
      <c r="X7" s="1090"/>
      <c r="Y7" s="1090"/>
      <c r="Z7" s="1090"/>
      <c r="AA7" s="1090">
        <v>1927</v>
      </c>
      <c r="AB7" s="1090"/>
      <c r="AC7" s="1090"/>
      <c r="AD7" s="1090"/>
      <c r="AE7" s="1091"/>
      <c r="AF7" s="1092">
        <v>1787</v>
      </c>
      <c r="AG7" s="1093"/>
      <c r="AH7" s="1093"/>
      <c r="AI7" s="1093"/>
      <c r="AJ7" s="1094"/>
      <c r="AK7" s="1095">
        <v>3366</v>
      </c>
      <c r="AL7" s="1096"/>
      <c r="AM7" s="1096"/>
      <c r="AN7" s="1096"/>
      <c r="AO7" s="1096"/>
      <c r="AP7" s="1096">
        <v>34295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558</v>
      </c>
      <c r="BS7" s="1086" t="s">
        <v>557</v>
      </c>
      <c r="BT7" s="1087"/>
      <c r="BU7" s="1087"/>
      <c r="BV7" s="1087"/>
      <c r="BW7" s="1087"/>
      <c r="BX7" s="1087"/>
      <c r="BY7" s="1087"/>
      <c r="BZ7" s="1087"/>
      <c r="CA7" s="1087"/>
      <c r="CB7" s="1087"/>
      <c r="CC7" s="1087"/>
      <c r="CD7" s="1087"/>
      <c r="CE7" s="1087"/>
      <c r="CF7" s="1087"/>
      <c r="CG7" s="1099"/>
      <c r="CH7" s="1083">
        <v>-10253</v>
      </c>
      <c r="CI7" s="1084"/>
      <c r="CJ7" s="1084"/>
      <c r="CK7" s="1084"/>
      <c r="CL7" s="1085"/>
      <c r="CM7" s="1083">
        <v>695</v>
      </c>
      <c r="CN7" s="1084"/>
      <c r="CO7" s="1084"/>
      <c r="CP7" s="1084"/>
      <c r="CQ7" s="1085"/>
      <c r="CR7" s="1083" t="s">
        <v>551</v>
      </c>
      <c r="CS7" s="1084"/>
      <c r="CT7" s="1084"/>
      <c r="CU7" s="1084"/>
      <c r="CV7" s="1085"/>
      <c r="CW7" s="1083" t="s">
        <v>551</v>
      </c>
      <c r="CX7" s="1084"/>
      <c r="CY7" s="1084"/>
      <c r="CZ7" s="1084"/>
      <c r="DA7" s="1085"/>
      <c r="DB7" s="1083">
        <v>6</v>
      </c>
      <c r="DC7" s="1084"/>
      <c r="DD7" s="1084"/>
      <c r="DE7" s="1084"/>
      <c r="DF7" s="1085"/>
      <c r="DG7" s="1083" t="s">
        <v>551</v>
      </c>
      <c r="DH7" s="1084"/>
      <c r="DI7" s="1084"/>
      <c r="DJ7" s="1084"/>
      <c r="DK7" s="1085"/>
      <c r="DL7" s="1083">
        <v>53</v>
      </c>
      <c r="DM7" s="1084"/>
      <c r="DN7" s="1084"/>
      <c r="DO7" s="1084"/>
      <c r="DP7" s="1085"/>
      <c r="DQ7" s="1083" t="s">
        <v>551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45717</v>
      </c>
      <c r="R23" s="1048"/>
      <c r="S23" s="1048"/>
      <c r="T23" s="1048"/>
      <c r="U23" s="1048"/>
      <c r="V23" s="1048">
        <v>43790</v>
      </c>
      <c r="W23" s="1048"/>
      <c r="X23" s="1048"/>
      <c r="Y23" s="1048"/>
      <c r="Z23" s="1048"/>
      <c r="AA23" s="1048">
        <v>1927</v>
      </c>
      <c r="AB23" s="1048"/>
      <c r="AC23" s="1048"/>
      <c r="AD23" s="1048"/>
      <c r="AE23" s="1055"/>
      <c r="AF23" s="1056">
        <v>1787</v>
      </c>
      <c r="AG23" s="1048"/>
      <c r="AH23" s="1048"/>
      <c r="AI23" s="1048"/>
      <c r="AJ23" s="1057"/>
      <c r="AK23" s="1058"/>
      <c r="AL23" s="1059"/>
      <c r="AM23" s="1059"/>
      <c r="AN23" s="1059"/>
      <c r="AO23" s="1059"/>
      <c r="AP23" s="1048">
        <v>34295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9851</v>
      </c>
      <c r="R28" s="1038"/>
      <c r="S28" s="1038"/>
      <c r="T28" s="1038"/>
      <c r="U28" s="1038"/>
      <c r="V28" s="1038">
        <v>9776</v>
      </c>
      <c r="W28" s="1038"/>
      <c r="X28" s="1038"/>
      <c r="Y28" s="1038"/>
      <c r="Z28" s="1038"/>
      <c r="AA28" s="1038" t="s">
        <v>551</v>
      </c>
      <c r="AB28" s="1038"/>
      <c r="AC28" s="1038"/>
      <c r="AD28" s="1038"/>
      <c r="AE28" s="1039"/>
      <c r="AF28" s="1040">
        <v>75</v>
      </c>
      <c r="AG28" s="1038"/>
      <c r="AH28" s="1038"/>
      <c r="AI28" s="1038"/>
      <c r="AJ28" s="1041"/>
      <c r="AK28" s="1029" t="s">
        <v>551</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10319</v>
      </c>
      <c r="R29" s="1026"/>
      <c r="S29" s="1026"/>
      <c r="T29" s="1026"/>
      <c r="U29" s="1026"/>
      <c r="V29" s="1026">
        <v>10124</v>
      </c>
      <c r="W29" s="1026"/>
      <c r="X29" s="1026"/>
      <c r="Y29" s="1026"/>
      <c r="Z29" s="1026"/>
      <c r="AA29" s="1026" t="s">
        <v>551</v>
      </c>
      <c r="AB29" s="1026"/>
      <c r="AC29" s="1026"/>
      <c r="AD29" s="1026"/>
      <c r="AE29" s="1027"/>
      <c r="AF29" s="1022">
        <v>195</v>
      </c>
      <c r="AG29" s="1023"/>
      <c r="AH29" s="1023"/>
      <c r="AI29" s="1023"/>
      <c r="AJ29" s="1024"/>
      <c r="AK29" s="967" t="s">
        <v>551</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1894</v>
      </c>
      <c r="R30" s="1026"/>
      <c r="S30" s="1026"/>
      <c r="T30" s="1026"/>
      <c r="U30" s="1026"/>
      <c r="V30" s="1026">
        <v>1882</v>
      </c>
      <c r="W30" s="1026"/>
      <c r="X30" s="1026"/>
      <c r="Y30" s="1026"/>
      <c r="Z30" s="1026"/>
      <c r="AA30" s="1026" t="s">
        <v>551</v>
      </c>
      <c r="AB30" s="1026"/>
      <c r="AC30" s="1026"/>
      <c r="AD30" s="1026"/>
      <c r="AE30" s="1027"/>
      <c r="AF30" s="1022">
        <v>12</v>
      </c>
      <c r="AG30" s="1023"/>
      <c r="AH30" s="1023"/>
      <c r="AI30" s="1023"/>
      <c r="AJ30" s="1024"/>
      <c r="AK30" s="967" t="s">
        <v>551</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1775</v>
      </c>
      <c r="R31" s="1026"/>
      <c r="S31" s="1026"/>
      <c r="T31" s="1026"/>
      <c r="U31" s="1026"/>
      <c r="V31" s="1026">
        <v>1666</v>
      </c>
      <c r="W31" s="1026"/>
      <c r="X31" s="1026"/>
      <c r="Y31" s="1026"/>
      <c r="Z31" s="1026"/>
      <c r="AA31" s="1026">
        <v>108</v>
      </c>
      <c r="AB31" s="1026"/>
      <c r="AC31" s="1026"/>
      <c r="AD31" s="1026"/>
      <c r="AE31" s="1027"/>
      <c r="AF31" s="1022">
        <v>460</v>
      </c>
      <c r="AG31" s="1023"/>
      <c r="AH31" s="1023"/>
      <c r="AI31" s="1023"/>
      <c r="AJ31" s="1024"/>
      <c r="AK31" s="967">
        <v>358</v>
      </c>
      <c r="AL31" s="958"/>
      <c r="AM31" s="958"/>
      <c r="AN31" s="958"/>
      <c r="AO31" s="958"/>
      <c r="AP31" s="958">
        <v>6739</v>
      </c>
      <c r="AQ31" s="958"/>
      <c r="AR31" s="958"/>
      <c r="AS31" s="958"/>
      <c r="AT31" s="958"/>
      <c r="AU31" s="958">
        <v>2541</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742</v>
      </c>
      <c r="AG63" s="946"/>
      <c r="AH63" s="946"/>
      <c r="AI63" s="946"/>
      <c r="AJ63" s="1009"/>
      <c r="AK63" s="1010"/>
      <c r="AL63" s="950"/>
      <c r="AM63" s="950"/>
      <c r="AN63" s="950"/>
      <c r="AO63" s="950"/>
      <c r="AP63" s="946">
        <v>6739</v>
      </c>
      <c r="AQ63" s="946"/>
      <c r="AR63" s="946"/>
      <c r="AS63" s="946"/>
      <c r="AT63" s="946"/>
      <c r="AU63" s="946">
        <v>2541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543</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544</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545</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546</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547</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548</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549</v>
      </c>
      <c r="C74" s="962"/>
      <c r="D74" s="962"/>
      <c r="E74" s="962"/>
      <c r="F74" s="962"/>
      <c r="G74" s="962"/>
      <c r="H74" s="962"/>
      <c r="I74" s="962"/>
      <c r="J74" s="962"/>
      <c r="K74" s="962"/>
      <c r="L74" s="962"/>
      <c r="M74" s="962"/>
      <c r="N74" s="962"/>
      <c r="O74" s="962"/>
      <c r="P74" s="963"/>
      <c r="Q74" s="964">
        <v>3622</v>
      </c>
      <c r="R74" s="958"/>
      <c r="S74" s="958"/>
      <c r="T74" s="958"/>
      <c r="U74" s="958"/>
      <c r="V74" s="958">
        <v>3496</v>
      </c>
      <c r="W74" s="958"/>
      <c r="X74" s="958"/>
      <c r="Y74" s="958"/>
      <c r="Z74" s="958"/>
      <c r="AA74" s="958">
        <v>126</v>
      </c>
      <c r="AB74" s="958"/>
      <c r="AC74" s="958"/>
      <c r="AD74" s="958"/>
      <c r="AE74" s="958"/>
      <c r="AF74" s="958">
        <v>126</v>
      </c>
      <c r="AG74" s="958"/>
      <c r="AH74" s="958"/>
      <c r="AI74" s="958"/>
      <c r="AJ74" s="958"/>
      <c r="AK74" s="958">
        <v>64</v>
      </c>
      <c r="AL74" s="958"/>
      <c r="AM74" s="958"/>
      <c r="AN74" s="958"/>
      <c r="AO74" s="958"/>
      <c r="AP74" s="958">
        <v>2481</v>
      </c>
      <c r="AQ74" s="958"/>
      <c r="AR74" s="958"/>
      <c r="AS74" s="958"/>
      <c r="AT74" s="958"/>
      <c r="AU74" s="958">
        <v>1501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550</v>
      </c>
      <c r="C75" s="962"/>
      <c r="D75" s="962"/>
      <c r="E75" s="962"/>
      <c r="F75" s="962"/>
      <c r="G75" s="962"/>
      <c r="H75" s="962"/>
      <c r="I75" s="962"/>
      <c r="J75" s="962"/>
      <c r="K75" s="962"/>
      <c r="L75" s="962"/>
      <c r="M75" s="962"/>
      <c r="N75" s="962"/>
      <c r="O75" s="962"/>
      <c r="P75" s="963"/>
      <c r="Q75" s="965">
        <v>2433</v>
      </c>
      <c r="R75" s="966"/>
      <c r="S75" s="966"/>
      <c r="T75" s="966"/>
      <c r="U75" s="967"/>
      <c r="V75" s="968">
        <v>2225</v>
      </c>
      <c r="W75" s="966"/>
      <c r="X75" s="966"/>
      <c r="Y75" s="966"/>
      <c r="Z75" s="967"/>
      <c r="AA75" s="968">
        <v>208</v>
      </c>
      <c r="AB75" s="966"/>
      <c r="AC75" s="966"/>
      <c r="AD75" s="966"/>
      <c r="AE75" s="967"/>
      <c r="AF75" s="968">
        <v>208</v>
      </c>
      <c r="AG75" s="966"/>
      <c r="AH75" s="966"/>
      <c r="AI75" s="966"/>
      <c r="AJ75" s="967"/>
      <c r="AK75" s="968">
        <v>156</v>
      </c>
      <c r="AL75" s="966"/>
      <c r="AM75" s="966"/>
      <c r="AN75" s="966"/>
      <c r="AO75" s="967"/>
      <c r="AP75" s="958">
        <v>8526</v>
      </c>
      <c r="AQ75" s="958"/>
      <c r="AR75" s="958"/>
      <c r="AS75" s="958"/>
      <c r="AT75" s="958"/>
      <c r="AU75" s="958">
        <v>1211</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13136</v>
      </c>
      <c r="AG88" s="946"/>
      <c r="AH88" s="946"/>
      <c r="AI88" s="946"/>
      <c r="AJ88" s="946"/>
      <c r="AK88" s="950"/>
      <c r="AL88" s="950"/>
      <c r="AM88" s="950"/>
      <c r="AN88" s="950"/>
      <c r="AO88" s="950"/>
      <c r="AP88" s="946">
        <v>11007</v>
      </c>
      <c r="AQ88" s="946"/>
      <c r="AR88" s="946"/>
      <c r="AS88" s="946"/>
      <c r="AT88" s="946"/>
      <c r="AU88" s="946">
        <v>2712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551</v>
      </c>
      <c r="CS102" s="940"/>
      <c r="CT102" s="940"/>
      <c r="CU102" s="940"/>
      <c r="CV102" s="941"/>
      <c r="CW102" s="939" t="s">
        <v>551</v>
      </c>
      <c r="CX102" s="940"/>
      <c r="CY102" s="940"/>
      <c r="CZ102" s="940"/>
      <c r="DA102" s="941"/>
      <c r="DB102" s="939">
        <v>6</v>
      </c>
      <c r="DC102" s="940"/>
      <c r="DD102" s="940"/>
      <c r="DE102" s="940"/>
      <c r="DF102" s="941"/>
      <c r="DG102" s="939" t="s">
        <v>551</v>
      </c>
      <c r="DH102" s="940"/>
      <c r="DI102" s="940"/>
      <c r="DJ102" s="940"/>
      <c r="DK102" s="941"/>
      <c r="DL102" s="939">
        <v>53</v>
      </c>
      <c r="DM102" s="940"/>
      <c r="DN102" s="940"/>
      <c r="DO102" s="940"/>
      <c r="DP102" s="941"/>
      <c r="DQ102" s="939" t="s">
        <v>551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3735664</v>
      </c>
      <c r="AB110" s="876"/>
      <c r="AC110" s="876"/>
      <c r="AD110" s="876"/>
      <c r="AE110" s="877"/>
      <c r="AF110" s="878">
        <v>3742785</v>
      </c>
      <c r="AG110" s="876"/>
      <c r="AH110" s="876"/>
      <c r="AI110" s="876"/>
      <c r="AJ110" s="877"/>
      <c r="AK110" s="878">
        <v>3713827</v>
      </c>
      <c r="AL110" s="876"/>
      <c r="AM110" s="876"/>
      <c r="AN110" s="876"/>
      <c r="AO110" s="877"/>
      <c r="AP110" s="879">
        <v>18.600000000000001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36588585</v>
      </c>
      <c r="BR110" s="829"/>
      <c r="BS110" s="829"/>
      <c r="BT110" s="829"/>
      <c r="BU110" s="829"/>
      <c r="BV110" s="829">
        <v>35156198</v>
      </c>
      <c r="BW110" s="829"/>
      <c r="BX110" s="829"/>
      <c r="BY110" s="829"/>
      <c r="BZ110" s="829"/>
      <c r="CA110" s="829">
        <v>34294717</v>
      </c>
      <c r="CB110" s="829"/>
      <c r="CC110" s="829"/>
      <c r="CD110" s="829"/>
      <c r="CE110" s="829"/>
      <c r="CF110" s="853">
        <v>172.1</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384969</v>
      </c>
      <c r="DH110" s="829"/>
      <c r="DI110" s="829"/>
      <c r="DJ110" s="829"/>
      <c r="DK110" s="829"/>
      <c r="DL110" s="829">
        <v>320963</v>
      </c>
      <c r="DM110" s="829"/>
      <c r="DN110" s="829"/>
      <c r="DO110" s="829"/>
      <c r="DP110" s="829"/>
      <c r="DQ110" s="829">
        <v>256896</v>
      </c>
      <c r="DR110" s="829"/>
      <c r="DS110" s="829"/>
      <c r="DT110" s="829"/>
      <c r="DU110" s="829"/>
      <c r="DV110" s="830">
        <v>1.3</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447227</v>
      </c>
      <c r="BR111" s="804"/>
      <c r="BS111" s="804"/>
      <c r="BT111" s="804"/>
      <c r="BU111" s="804"/>
      <c r="BV111" s="804">
        <v>373833</v>
      </c>
      <c r="BW111" s="804"/>
      <c r="BX111" s="804"/>
      <c r="BY111" s="804"/>
      <c r="BZ111" s="804"/>
      <c r="CA111" s="804">
        <v>385391</v>
      </c>
      <c r="CB111" s="804"/>
      <c r="CC111" s="804"/>
      <c r="CD111" s="804"/>
      <c r="CE111" s="804"/>
      <c r="CF111" s="862">
        <v>1.9</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2202446</v>
      </c>
      <c r="BR112" s="804"/>
      <c r="BS112" s="804"/>
      <c r="BT112" s="804"/>
      <c r="BU112" s="804"/>
      <c r="BV112" s="804">
        <v>2159740</v>
      </c>
      <c r="BW112" s="804"/>
      <c r="BX112" s="804"/>
      <c r="BY112" s="804"/>
      <c r="BZ112" s="804"/>
      <c r="CA112" s="804">
        <v>2540782</v>
      </c>
      <c r="CB112" s="804"/>
      <c r="CC112" s="804"/>
      <c r="CD112" s="804"/>
      <c r="CE112" s="804"/>
      <c r="CF112" s="862">
        <v>12.7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52870</v>
      </c>
      <c r="DH112" s="804"/>
      <c r="DI112" s="804"/>
      <c r="DJ112" s="804"/>
      <c r="DK112" s="804"/>
      <c r="DL112" s="804">
        <v>52870</v>
      </c>
      <c r="DM112" s="804"/>
      <c r="DN112" s="804"/>
      <c r="DO112" s="804"/>
      <c r="DP112" s="804"/>
      <c r="DQ112" s="804">
        <v>52870</v>
      </c>
      <c r="DR112" s="804"/>
      <c r="DS112" s="804"/>
      <c r="DT112" s="804"/>
      <c r="DU112" s="804"/>
      <c r="DV112" s="781">
        <v>0.3</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227499</v>
      </c>
      <c r="AB113" s="906"/>
      <c r="AC113" s="906"/>
      <c r="AD113" s="906"/>
      <c r="AE113" s="907"/>
      <c r="AF113" s="908">
        <v>232924</v>
      </c>
      <c r="AG113" s="906"/>
      <c r="AH113" s="906"/>
      <c r="AI113" s="906"/>
      <c r="AJ113" s="907"/>
      <c r="AK113" s="908">
        <v>238880</v>
      </c>
      <c r="AL113" s="906"/>
      <c r="AM113" s="906"/>
      <c r="AN113" s="906"/>
      <c r="AO113" s="907"/>
      <c r="AP113" s="909">
        <v>1.2</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3182878</v>
      </c>
      <c r="BR113" s="804"/>
      <c r="BS113" s="804"/>
      <c r="BT113" s="804"/>
      <c r="BU113" s="804"/>
      <c r="BV113" s="804">
        <v>2992077</v>
      </c>
      <c r="BW113" s="804"/>
      <c r="BX113" s="804"/>
      <c r="BY113" s="804"/>
      <c r="BZ113" s="804"/>
      <c r="CA113" s="804">
        <v>2711310</v>
      </c>
      <c r="CB113" s="804"/>
      <c r="CC113" s="804"/>
      <c r="CD113" s="804"/>
      <c r="CE113" s="804"/>
      <c r="CF113" s="862">
        <v>13.6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177921</v>
      </c>
      <c r="AB114" s="767"/>
      <c r="AC114" s="767"/>
      <c r="AD114" s="767"/>
      <c r="AE114" s="768"/>
      <c r="AF114" s="769">
        <v>192438</v>
      </c>
      <c r="AG114" s="767"/>
      <c r="AH114" s="767"/>
      <c r="AI114" s="767"/>
      <c r="AJ114" s="768"/>
      <c r="AK114" s="769">
        <v>294224</v>
      </c>
      <c r="AL114" s="767"/>
      <c r="AM114" s="767"/>
      <c r="AN114" s="767"/>
      <c r="AO114" s="768"/>
      <c r="AP114" s="811">
        <v>1.5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3372022</v>
      </c>
      <c r="BR114" s="804"/>
      <c r="BS114" s="804"/>
      <c r="BT114" s="804"/>
      <c r="BU114" s="804"/>
      <c r="BV114" s="804">
        <v>3672997</v>
      </c>
      <c r="BW114" s="804"/>
      <c r="BX114" s="804"/>
      <c r="BY114" s="804"/>
      <c r="BZ114" s="804"/>
      <c r="CA114" s="804">
        <v>3735085</v>
      </c>
      <c r="CB114" s="804"/>
      <c r="CC114" s="804"/>
      <c r="CD114" s="804"/>
      <c r="CE114" s="804"/>
      <c r="CF114" s="862">
        <v>18.7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64807</v>
      </c>
      <c r="AB115" s="906"/>
      <c r="AC115" s="906"/>
      <c r="AD115" s="906"/>
      <c r="AE115" s="907"/>
      <c r="AF115" s="908">
        <v>64754</v>
      </c>
      <c r="AG115" s="906"/>
      <c r="AH115" s="906"/>
      <c r="AI115" s="906"/>
      <c r="AJ115" s="907"/>
      <c r="AK115" s="908">
        <v>64360</v>
      </c>
      <c r="AL115" s="906"/>
      <c r="AM115" s="906"/>
      <c r="AN115" s="906"/>
      <c r="AO115" s="907"/>
      <c r="AP115" s="909">
        <v>0.3</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9388</v>
      </c>
      <c r="DH115" s="767"/>
      <c r="DI115" s="767"/>
      <c r="DJ115" s="767"/>
      <c r="DK115" s="768"/>
      <c r="DL115" s="769" t="s">
        <v>122</v>
      </c>
      <c r="DM115" s="767"/>
      <c r="DN115" s="767"/>
      <c r="DO115" s="767"/>
      <c r="DP115" s="768"/>
      <c r="DQ115" s="769">
        <v>75625</v>
      </c>
      <c r="DR115" s="767"/>
      <c r="DS115" s="767"/>
      <c r="DT115" s="767"/>
      <c r="DU115" s="768"/>
      <c r="DV115" s="811">
        <v>0.4</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4205891</v>
      </c>
      <c r="AB117" s="890"/>
      <c r="AC117" s="890"/>
      <c r="AD117" s="890"/>
      <c r="AE117" s="891"/>
      <c r="AF117" s="892">
        <v>4232901</v>
      </c>
      <c r="AG117" s="890"/>
      <c r="AH117" s="890"/>
      <c r="AI117" s="890"/>
      <c r="AJ117" s="891"/>
      <c r="AK117" s="892">
        <v>4311291</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63948</v>
      </c>
      <c r="AB119" s="876"/>
      <c r="AC119" s="876"/>
      <c r="AD119" s="876"/>
      <c r="AE119" s="877"/>
      <c r="AF119" s="878">
        <v>64007</v>
      </c>
      <c r="AG119" s="876"/>
      <c r="AH119" s="876"/>
      <c r="AI119" s="876"/>
      <c r="AJ119" s="877"/>
      <c r="AK119" s="878">
        <v>63698</v>
      </c>
      <c r="AL119" s="876"/>
      <c r="AM119" s="876"/>
      <c r="AN119" s="876"/>
      <c r="AO119" s="877"/>
      <c r="AP119" s="879">
        <v>0.3</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45793158</v>
      </c>
      <c r="BR119" s="832"/>
      <c r="BS119" s="832"/>
      <c r="BT119" s="832"/>
      <c r="BU119" s="832"/>
      <c r="BV119" s="832">
        <v>44354845</v>
      </c>
      <c r="BW119" s="832"/>
      <c r="BX119" s="832"/>
      <c r="BY119" s="832"/>
      <c r="BZ119" s="832"/>
      <c r="CA119" s="832">
        <v>43667285</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6310826</v>
      </c>
      <c r="BR120" s="829"/>
      <c r="BS120" s="829"/>
      <c r="BT120" s="829"/>
      <c r="BU120" s="829"/>
      <c r="BV120" s="829">
        <v>4991883</v>
      </c>
      <c r="BW120" s="829"/>
      <c r="BX120" s="829"/>
      <c r="BY120" s="829"/>
      <c r="BZ120" s="829"/>
      <c r="CA120" s="829">
        <v>3329597</v>
      </c>
      <c r="CB120" s="829"/>
      <c r="CC120" s="829"/>
      <c r="CD120" s="829"/>
      <c r="CE120" s="829"/>
      <c r="CF120" s="853">
        <v>16.7</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2202446</v>
      </c>
      <c r="DH120" s="829"/>
      <c r="DI120" s="829"/>
      <c r="DJ120" s="829"/>
      <c r="DK120" s="829"/>
      <c r="DL120" s="829">
        <v>2159740</v>
      </c>
      <c r="DM120" s="829"/>
      <c r="DN120" s="829"/>
      <c r="DO120" s="829"/>
      <c r="DP120" s="829"/>
      <c r="DQ120" s="829">
        <v>2540782</v>
      </c>
      <c r="DR120" s="829"/>
      <c r="DS120" s="829"/>
      <c r="DT120" s="829"/>
      <c r="DU120" s="829"/>
      <c r="DV120" s="830">
        <v>12.7</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5892406</v>
      </c>
      <c r="BR121" s="804"/>
      <c r="BS121" s="804"/>
      <c r="BT121" s="804"/>
      <c r="BU121" s="804"/>
      <c r="BV121" s="804">
        <v>5783803</v>
      </c>
      <c r="BW121" s="804"/>
      <c r="BX121" s="804"/>
      <c r="BY121" s="804"/>
      <c r="BZ121" s="804"/>
      <c r="CA121" s="804">
        <v>5518852</v>
      </c>
      <c r="CB121" s="804"/>
      <c r="CC121" s="804"/>
      <c r="CD121" s="804"/>
      <c r="CE121" s="804"/>
      <c r="CF121" s="862">
        <v>27.7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27539382</v>
      </c>
      <c r="BR122" s="832"/>
      <c r="BS122" s="832"/>
      <c r="BT122" s="832"/>
      <c r="BU122" s="832"/>
      <c r="BV122" s="832">
        <v>26259561</v>
      </c>
      <c r="BW122" s="832"/>
      <c r="BX122" s="832"/>
      <c r="BY122" s="832"/>
      <c r="BZ122" s="832"/>
      <c r="CA122" s="832">
        <v>25707141</v>
      </c>
      <c r="CB122" s="832"/>
      <c r="CC122" s="832"/>
      <c r="CD122" s="832"/>
      <c r="CE122" s="832"/>
      <c r="CF122" s="833">
        <v>129</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39742614</v>
      </c>
      <c r="BR123" s="820"/>
      <c r="BS123" s="820"/>
      <c r="BT123" s="820"/>
      <c r="BU123" s="820"/>
      <c r="BV123" s="820">
        <v>37035247</v>
      </c>
      <c r="BW123" s="820"/>
      <c r="BX123" s="820"/>
      <c r="BY123" s="820"/>
      <c r="BZ123" s="820"/>
      <c r="CA123" s="820">
        <v>34555590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32.200000000000003</v>
      </c>
      <c r="BR124" s="818"/>
      <c r="BS124" s="818"/>
      <c r="BT124" s="818"/>
      <c r="BU124" s="818"/>
      <c r="BV124" s="818">
        <v>38</v>
      </c>
      <c r="BW124" s="818"/>
      <c r="BX124" s="818"/>
      <c r="BY124" s="818"/>
      <c r="BZ124" s="818"/>
      <c r="CA124" s="818">
        <v>45.7</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859</v>
      </c>
      <c r="AB127" s="767"/>
      <c r="AC127" s="767"/>
      <c r="AD127" s="767"/>
      <c r="AE127" s="768"/>
      <c r="AF127" s="769">
        <v>747</v>
      </c>
      <c r="AG127" s="767"/>
      <c r="AH127" s="767"/>
      <c r="AI127" s="767"/>
      <c r="AJ127" s="768"/>
      <c r="AK127" s="769">
        <v>662</v>
      </c>
      <c r="AL127" s="767"/>
      <c r="AM127" s="767"/>
      <c r="AN127" s="767"/>
      <c r="AO127" s="768"/>
      <c r="AP127" s="811">
        <v>0</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756439</v>
      </c>
      <c r="AB128" s="788"/>
      <c r="AC128" s="788"/>
      <c r="AD128" s="788"/>
      <c r="AE128" s="789"/>
      <c r="AF128" s="790">
        <v>684717</v>
      </c>
      <c r="AG128" s="788"/>
      <c r="AH128" s="788"/>
      <c r="AI128" s="788"/>
      <c r="AJ128" s="789"/>
      <c r="AK128" s="790">
        <v>554604</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12.3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21109449</v>
      </c>
      <c r="AB129" s="767"/>
      <c r="AC129" s="767"/>
      <c r="AD129" s="767"/>
      <c r="AE129" s="768"/>
      <c r="AF129" s="769">
        <v>21549892</v>
      </c>
      <c r="AG129" s="767"/>
      <c r="AH129" s="767"/>
      <c r="AI129" s="767"/>
      <c r="AJ129" s="768"/>
      <c r="AK129" s="769">
        <v>22097389</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17.3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2325503</v>
      </c>
      <c r="AB130" s="767"/>
      <c r="AC130" s="767"/>
      <c r="AD130" s="767"/>
      <c r="AE130" s="768"/>
      <c r="AF130" s="769">
        <v>2304601</v>
      </c>
      <c r="AG130" s="767"/>
      <c r="AH130" s="767"/>
      <c r="AI130" s="767"/>
      <c r="AJ130" s="768"/>
      <c r="AK130" s="769">
        <v>2166446</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18783946</v>
      </c>
      <c r="AB131" s="751"/>
      <c r="AC131" s="751"/>
      <c r="AD131" s="751"/>
      <c r="AE131" s="752"/>
      <c r="AF131" s="753">
        <v>19245291</v>
      </c>
      <c r="AG131" s="751"/>
      <c r="AH131" s="751"/>
      <c r="AI131" s="751"/>
      <c r="AJ131" s="752"/>
      <c r="AK131" s="753">
        <v>19930943</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45.7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5.9835617069999998</v>
      </c>
      <c r="AB132" s="732"/>
      <c r="AC132" s="732"/>
      <c r="AD132" s="732"/>
      <c r="AE132" s="733"/>
      <c r="AF132" s="734">
        <v>6.4617521240000002</v>
      </c>
      <c r="AG132" s="732"/>
      <c r="AH132" s="732"/>
      <c r="AI132" s="732"/>
      <c r="AJ132" s="733"/>
      <c r="AK132" s="734">
        <v>7.9787544419999996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4.9000000000000004</v>
      </c>
      <c r="AB133" s="711"/>
      <c r="AC133" s="711"/>
      <c r="AD133" s="711"/>
      <c r="AE133" s="712"/>
      <c r="AF133" s="710">
        <v>5.6</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cu0Ki23zabaV40OkpHx7KBc+QnAQZzGQ9axhDyDyGOzgtn38OHG6qrFy5BPmHKRUzElpQqsUgGogiByFBaohA==" saltValue="Hc14hR6z3zFKu+rm/zaI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9HBfP/p5xAldLMMNWw5jsVdDw8SoEMCOhycH8ZvbUfPJVYERRhTtuiAj2U5o4vyZKC3OjIaZAbc3qQjdjDuJQ==" saltValue="rWs0wPkIRw6nkEU0cxybA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WLkAMPJ85bCGvV8s0Y2X9rOQ+i/jWeW50mspEJazc1OcaSxcfbp/MXV7GoHiNxIzw41qBeGTxWSrgTyn2zww==" saltValue="zKs4faN1mCV2gy9w477L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7459318</v>
      </c>
      <c r="AP9" s="262">
        <v>67962</v>
      </c>
      <c r="AQ9" s="263">
        <v>68274</v>
      </c>
      <c r="AR9" s="264">
        <v>-0.5</v>
      </c>
    </row>
    <row r="10" spans="1:46" ht="13.5" customHeight="1" x14ac:dyDescent="0.15">
      <c r="A10" s="247"/>
      <c r="AK10" s="1117" t="s">
        <v>482</v>
      </c>
      <c r="AL10" s="1118"/>
      <c r="AM10" s="1118"/>
      <c r="AN10" s="1119"/>
      <c r="AO10" s="265">
        <v>134255</v>
      </c>
      <c r="AP10" s="265">
        <v>1223</v>
      </c>
      <c r="AQ10" s="266">
        <v>4860</v>
      </c>
      <c r="AR10" s="267">
        <v>-74.8</v>
      </c>
    </row>
    <row r="11" spans="1:46" ht="13.5" customHeight="1" x14ac:dyDescent="0.15">
      <c r="A11" s="247"/>
      <c r="AK11" s="1117" t="s">
        <v>483</v>
      </c>
      <c r="AL11" s="1118"/>
      <c r="AM11" s="1118"/>
      <c r="AN11" s="1119"/>
      <c r="AO11" s="265" t="s">
        <v>484</v>
      </c>
      <c r="AP11" s="265" t="s">
        <v>484</v>
      </c>
      <c r="AQ11" s="266">
        <v>567</v>
      </c>
      <c r="AR11" s="267" t="s">
        <v>484</v>
      </c>
    </row>
    <row r="12" spans="1:46" ht="13.5" customHeight="1" x14ac:dyDescent="0.15">
      <c r="A12" s="247"/>
      <c r="AK12" s="1117" t="s">
        <v>485</v>
      </c>
      <c r="AL12" s="1118"/>
      <c r="AM12" s="1118"/>
      <c r="AN12" s="1119"/>
      <c r="AO12" s="265" t="s">
        <v>484</v>
      </c>
      <c r="AP12" s="265" t="s">
        <v>484</v>
      </c>
      <c r="AQ12" s="266">
        <v>16</v>
      </c>
      <c r="AR12" s="267" t="s">
        <v>484</v>
      </c>
    </row>
    <row r="13" spans="1:46" ht="13.5" customHeight="1" x14ac:dyDescent="0.15">
      <c r="A13" s="247"/>
      <c r="AK13" s="1117" t="s">
        <v>486</v>
      </c>
      <c r="AL13" s="1118"/>
      <c r="AM13" s="1118"/>
      <c r="AN13" s="1119"/>
      <c r="AO13" s="265">
        <v>193338</v>
      </c>
      <c r="AP13" s="265">
        <v>1762</v>
      </c>
      <c r="AQ13" s="266">
        <v>2777</v>
      </c>
      <c r="AR13" s="267">
        <v>-36.6</v>
      </c>
    </row>
    <row r="14" spans="1:46" ht="13.5" customHeight="1" x14ac:dyDescent="0.15">
      <c r="A14" s="247"/>
      <c r="AK14" s="1117" t="s">
        <v>487</v>
      </c>
      <c r="AL14" s="1118"/>
      <c r="AM14" s="1118"/>
      <c r="AN14" s="1119"/>
      <c r="AO14" s="265">
        <v>273009</v>
      </c>
      <c r="AP14" s="265">
        <v>2487</v>
      </c>
      <c r="AQ14" s="266">
        <v>1330</v>
      </c>
      <c r="AR14" s="267">
        <v>87</v>
      </c>
    </row>
    <row r="15" spans="1:46" ht="13.5" customHeight="1" x14ac:dyDescent="0.15">
      <c r="A15" s="247"/>
      <c r="AK15" s="1120" t="s">
        <v>488</v>
      </c>
      <c r="AL15" s="1121"/>
      <c r="AM15" s="1121"/>
      <c r="AN15" s="1122"/>
      <c r="AO15" s="265">
        <v>-307001</v>
      </c>
      <c r="AP15" s="265">
        <v>-2797</v>
      </c>
      <c r="AQ15" s="266">
        <v>-3833</v>
      </c>
      <c r="AR15" s="267">
        <v>-27</v>
      </c>
    </row>
    <row r="16" spans="1:46" x14ac:dyDescent="0.15">
      <c r="A16" s="247"/>
      <c r="AK16" s="1120" t="s">
        <v>177</v>
      </c>
      <c r="AL16" s="1121"/>
      <c r="AM16" s="1121"/>
      <c r="AN16" s="1122"/>
      <c r="AO16" s="265">
        <v>7752919</v>
      </c>
      <c r="AP16" s="265">
        <v>70637</v>
      </c>
      <c r="AQ16" s="266">
        <v>73991</v>
      </c>
      <c r="AR16" s="267">
        <v>-4.5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6.71</v>
      </c>
      <c r="AP21" s="278">
        <v>6.28</v>
      </c>
      <c r="AQ21" s="279">
        <v>0.43</v>
      </c>
      <c r="AS21" s="280"/>
      <c r="AT21" s="276"/>
    </row>
    <row r="22" spans="1:46" s="248" customFormat="1" x14ac:dyDescent="0.15">
      <c r="A22" s="276"/>
      <c r="AK22" s="1123" t="s">
        <v>494</v>
      </c>
      <c r="AL22" s="1124"/>
      <c r="AM22" s="1124"/>
      <c r="AN22" s="1125"/>
      <c r="AO22" s="281">
        <v>99.6</v>
      </c>
      <c r="AP22" s="282">
        <v>98.7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3713827</v>
      </c>
      <c r="AP32" s="291">
        <v>33837</v>
      </c>
      <c r="AQ32" s="292">
        <v>32402</v>
      </c>
      <c r="AR32" s="293">
        <v>4.4000000000000004</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v>16</v>
      </c>
      <c r="AR34" s="293" t="s">
        <v>484</v>
      </c>
    </row>
    <row r="35" spans="1:46" ht="27" customHeight="1" x14ac:dyDescent="0.15">
      <c r="A35" s="247"/>
      <c r="AK35" s="1107" t="s">
        <v>501</v>
      </c>
      <c r="AL35" s="1108"/>
      <c r="AM35" s="1108"/>
      <c r="AN35" s="1109"/>
      <c r="AO35" s="291">
        <v>238880</v>
      </c>
      <c r="AP35" s="291">
        <v>2176</v>
      </c>
      <c r="AQ35" s="292">
        <v>5520</v>
      </c>
      <c r="AR35" s="293">
        <v>-60.6</v>
      </c>
    </row>
    <row r="36" spans="1:46" ht="27" customHeight="1" x14ac:dyDescent="0.15">
      <c r="A36" s="247"/>
      <c r="AK36" s="1107" t="s">
        <v>502</v>
      </c>
      <c r="AL36" s="1108"/>
      <c r="AM36" s="1108"/>
      <c r="AN36" s="1109"/>
      <c r="AO36" s="291">
        <v>294224</v>
      </c>
      <c r="AP36" s="291">
        <v>2681</v>
      </c>
      <c r="AQ36" s="292">
        <v>1296</v>
      </c>
      <c r="AR36" s="293">
        <v>106.9</v>
      </c>
    </row>
    <row r="37" spans="1:46" ht="13.5" customHeight="1" x14ac:dyDescent="0.15">
      <c r="A37" s="247"/>
      <c r="AK37" s="1107" t="s">
        <v>503</v>
      </c>
      <c r="AL37" s="1108"/>
      <c r="AM37" s="1108"/>
      <c r="AN37" s="1109"/>
      <c r="AO37" s="291">
        <v>64360</v>
      </c>
      <c r="AP37" s="291">
        <v>586</v>
      </c>
      <c r="AQ37" s="292">
        <v>571</v>
      </c>
      <c r="AR37" s="293">
        <v>2.6</v>
      </c>
    </row>
    <row r="38" spans="1:46" ht="27" customHeight="1" x14ac:dyDescent="0.15">
      <c r="A38" s="247"/>
      <c r="AK38" s="1110" t="s">
        <v>504</v>
      </c>
      <c r="AL38" s="1111"/>
      <c r="AM38" s="1111"/>
      <c r="AN38" s="1112"/>
      <c r="AO38" s="294" t="s">
        <v>484</v>
      </c>
      <c r="AP38" s="294" t="s">
        <v>484</v>
      </c>
      <c r="AQ38" s="295">
        <v>0</v>
      </c>
      <c r="AR38" s="283" t="s">
        <v>484</v>
      </c>
      <c r="AS38" s="290"/>
    </row>
    <row r="39" spans="1:46" x14ac:dyDescent="0.15">
      <c r="A39" s="247"/>
      <c r="AK39" s="1110" t="s">
        <v>505</v>
      </c>
      <c r="AL39" s="1111"/>
      <c r="AM39" s="1111"/>
      <c r="AN39" s="1112"/>
      <c r="AO39" s="291">
        <v>-554604</v>
      </c>
      <c r="AP39" s="291">
        <v>-5053</v>
      </c>
      <c r="AQ39" s="292">
        <v>-6093</v>
      </c>
      <c r="AR39" s="293">
        <v>-17.100000000000001</v>
      </c>
      <c r="AS39" s="290"/>
    </row>
    <row r="40" spans="1:46" ht="27" customHeight="1" x14ac:dyDescent="0.15">
      <c r="A40" s="247"/>
      <c r="AK40" s="1107" t="s">
        <v>506</v>
      </c>
      <c r="AL40" s="1108"/>
      <c r="AM40" s="1108"/>
      <c r="AN40" s="1109"/>
      <c r="AO40" s="291">
        <v>-2166446</v>
      </c>
      <c r="AP40" s="291">
        <v>-19739</v>
      </c>
      <c r="AQ40" s="292">
        <v>-23816</v>
      </c>
      <c r="AR40" s="293">
        <v>-17.100000000000001</v>
      </c>
      <c r="AS40" s="290"/>
    </row>
    <row r="41" spans="1:46" x14ac:dyDescent="0.15">
      <c r="A41" s="247"/>
      <c r="AK41" s="1113" t="s">
        <v>287</v>
      </c>
      <c r="AL41" s="1114"/>
      <c r="AM41" s="1114"/>
      <c r="AN41" s="1115"/>
      <c r="AO41" s="291">
        <v>1590241</v>
      </c>
      <c r="AP41" s="291">
        <v>14489</v>
      </c>
      <c r="AQ41" s="292">
        <v>9896</v>
      </c>
      <c r="AR41" s="293">
        <v>46.4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3881290</v>
      </c>
      <c r="AN51" s="313">
        <v>35303</v>
      </c>
      <c r="AO51" s="314">
        <v>23.1</v>
      </c>
      <c r="AP51" s="315">
        <v>44161</v>
      </c>
      <c r="AQ51" s="316">
        <v>3.1</v>
      </c>
      <c r="AR51" s="317">
        <v>20</v>
      </c>
    </row>
    <row r="52" spans="1:44" x14ac:dyDescent="0.15">
      <c r="A52" s="247"/>
      <c r="AK52" s="318"/>
      <c r="AL52" s="319" t="s">
        <v>516</v>
      </c>
      <c r="AM52" s="320">
        <v>1949051</v>
      </c>
      <c r="AN52" s="321">
        <v>17728</v>
      </c>
      <c r="AO52" s="322">
        <v>13.9</v>
      </c>
      <c r="AP52" s="323">
        <v>23644</v>
      </c>
      <c r="AQ52" s="324">
        <v>3.1</v>
      </c>
      <c r="AR52" s="325">
        <v>10.8</v>
      </c>
    </row>
    <row r="53" spans="1:44" x14ac:dyDescent="0.15">
      <c r="A53" s="247"/>
      <c r="AK53" s="303" t="s">
        <v>517</v>
      </c>
      <c r="AL53" s="304"/>
      <c r="AM53" s="312">
        <v>4729602</v>
      </c>
      <c r="AN53" s="313">
        <v>43047</v>
      </c>
      <c r="AO53" s="314">
        <v>21.9</v>
      </c>
      <c r="AP53" s="315">
        <v>43955</v>
      </c>
      <c r="AQ53" s="316">
        <v>-0.5</v>
      </c>
      <c r="AR53" s="317">
        <v>22.4</v>
      </c>
    </row>
    <row r="54" spans="1:44" x14ac:dyDescent="0.15">
      <c r="A54" s="247"/>
      <c r="AK54" s="318"/>
      <c r="AL54" s="319" t="s">
        <v>516</v>
      </c>
      <c r="AM54" s="320">
        <v>2211135</v>
      </c>
      <c r="AN54" s="321">
        <v>20125</v>
      </c>
      <c r="AO54" s="322">
        <v>13.5</v>
      </c>
      <c r="AP54" s="323">
        <v>21318</v>
      </c>
      <c r="AQ54" s="324">
        <v>-9.8000000000000007</v>
      </c>
      <c r="AR54" s="325">
        <v>23.3</v>
      </c>
    </row>
    <row r="55" spans="1:44" x14ac:dyDescent="0.15">
      <c r="A55" s="247"/>
      <c r="AK55" s="303" t="s">
        <v>518</v>
      </c>
      <c r="AL55" s="304"/>
      <c r="AM55" s="312">
        <v>2892891</v>
      </c>
      <c r="AN55" s="313">
        <v>26404</v>
      </c>
      <c r="AO55" s="314">
        <v>-38.700000000000003</v>
      </c>
      <c r="AP55" s="315">
        <v>41921</v>
      </c>
      <c r="AQ55" s="316">
        <v>-4.5999999999999996</v>
      </c>
      <c r="AR55" s="317">
        <v>-34.1</v>
      </c>
    </row>
    <row r="56" spans="1:44" x14ac:dyDescent="0.15">
      <c r="A56" s="247"/>
      <c r="AK56" s="318"/>
      <c r="AL56" s="319" t="s">
        <v>516</v>
      </c>
      <c r="AM56" s="320">
        <v>1569069</v>
      </c>
      <c r="AN56" s="321">
        <v>14321</v>
      </c>
      <c r="AO56" s="322">
        <v>-28.8</v>
      </c>
      <c r="AP56" s="323">
        <v>21655</v>
      </c>
      <c r="AQ56" s="324">
        <v>1.6</v>
      </c>
      <c r="AR56" s="325">
        <v>-30.4</v>
      </c>
    </row>
    <row r="57" spans="1:44" x14ac:dyDescent="0.15">
      <c r="A57" s="247"/>
      <c r="AK57" s="303" t="s">
        <v>519</v>
      </c>
      <c r="AL57" s="304"/>
      <c r="AM57" s="312">
        <v>3440199</v>
      </c>
      <c r="AN57" s="313">
        <v>31401</v>
      </c>
      <c r="AO57" s="314">
        <v>18.899999999999999</v>
      </c>
      <c r="AP57" s="315">
        <v>44585</v>
      </c>
      <c r="AQ57" s="316">
        <v>6.4</v>
      </c>
      <c r="AR57" s="317">
        <v>12.5</v>
      </c>
    </row>
    <row r="58" spans="1:44" x14ac:dyDescent="0.15">
      <c r="A58" s="247"/>
      <c r="AK58" s="318"/>
      <c r="AL58" s="319" t="s">
        <v>516</v>
      </c>
      <c r="AM58" s="320">
        <v>2511090</v>
      </c>
      <c r="AN58" s="321">
        <v>22920</v>
      </c>
      <c r="AO58" s="322">
        <v>60</v>
      </c>
      <c r="AP58" s="323">
        <v>23077</v>
      </c>
      <c r="AQ58" s="324">
        <v>6.6</v>
      </c>
      <c r="AR58" s="325">
        <v>53.4</v>
      </c>
    </row>
    <row r="59" spans="1:44" x14ac:dyDescent="0.15">
      <c r="A59" s="247"/>
      <c r="AK59" s="303" t="s">
        <v>520</v>
      </c>
      <c r="AL59" s="304"/>
      <c r="AM59" s="312">
        <v>5140710</v>
      </c>
      <c r="AN59" s="313">
        <v>46837</v>
      </c>
      <c r="AO59" s="314">
        <v>49.2</v>
      </c>
      <c r="AP59" s="315">
        <v>49779</v>
      </c>
      <c r="AQ59" s="316">
        <v>11.6</v>
      </c>
      <c r="AR59" s="317">
        <v>37.6</v>
      </c>
    </row>
    <row r="60" spans="1:44" x14ac:dyDescent="0.15">
      <c r="A60" s="247"/>
      <c r="AK60" s="318"/>
      <c r="AL60" s="319" t="s">
        <v>516</v>
      </c>
      <c r="AM60" s="320">
        <v>3841205</v>
      </c>
      <c r="AN60" s="321">
        <v>34997</v>
      </c>
      <c r="AO60" s="322">
        <v>52.7</v>
      </c>
      <c r="AP60" s="323">
        <v>28921</v>
      </c>
      <c r="AQ60" s="324">
        <v>25.3</v>
      </c>
      <c r="AR60" s="325">
        <v>27.4</v>
      </c>
    </row>
    <row r="61" spans="1:44" x14ac:dyDescent="0.15">
      <c r="A61" s="247"/>
      <c r="AK61" s="303" t="s">
        <v>521</v>
      </c>
      <c r="AL61" s="326"/>
      <c r="AM61" s="312">
        <v>4016938</v>
      </c>
      <c r="AN61" s="313">
        <v>36598</v>
      </c>
      <c r="AO61" s="314">
        <v>14.9</v>
      </c>
      <c r="AP61" s="315">
        <v>44880</v>
      </c>
      <c r="AQ61" s="327">
        <v>3.2</v>
      </c>
      <c r="AR61" s="317">
        <v>11.7</v>
      </c>
    </row>
    <row r="62" spans="1:44" x14ac:dyDescent="0.15">
      <c r="A62" s="247"/>
      <c r="AK62" s="318"/>
      <c r="AL62" s="319" t="s">
        <v>516</v>
      </c>
      <c r="AM62" s="320">
        <v>2416310</v>
      </c>
      <c r="AN62" s="321">
        <v>22018</v>
      </c>
      <c r="AO62" s="322">
        <v>22.3</v>
      </c>
      <c r="AP62" s="323">
        <v>23723</v>
      </c>
      <c r="AQ62" s="324">
        <v>5.4</v>
      </c>
      <c r="AR62" s="325">
        <v>16.899999999999999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gQFUjzlLHj6Plfs88tGbF4lZvdVZfA7PEPnXSRiIBsUgpJxmotDTA8PKHx3QAWyM53m72g5jOJQ1br0w3Te4A==" saltValue="GqsnOfmH7t9plSxmLSKE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1"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PS83VOlIvKSJgnutBkS4FjxeV+UmtXRRtn3yZWa9dRgsnFWvY0q1DrkLnARJCsqit6fWj2XJa4m2X6nKXUhUww==" saltValue="7FQ51KgvddrgX6Lu8yuJ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ncRZBQwx4KrBpUAvOrRsQcVuto8r2p7fFfbMIZgMxlmeNH7rpz4Bd8pKpIlBc9Xg3q2vTC127j2R9CFiXZ7Lnw==" saltValue="JzaWG1FasdiTTghtPLJq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74"/>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8.66</v>
      </c>
      <c r="G47" s="12">
        <v>8.68</v>
      </c>
      <c r="H47" s="12">
        <v>12.33</v>
      </c>
      <c r="I47" s="12">
        <v>10.18</v>
      </c>
      <c r="J47" s="13">
        <v>6.83</v>
      </c>
    </row>
    <row r="48" spans="2:10" ht="57.75" customHeight="1" x14ac:dyDescent="0.15">
      <c r="B48" s="14"/>
      <c r="C48" s="1128" t="s">
        <v>4</v>
      </c>
      <c r="D48" s="1128"/>
      <c r="E48" s="1129"/>
      <c r="F48" s="15">
        <v>8.41</v>
      </c>
      <c r="G48" s="16">
        <v>13.24</v>
      </c>
      <c r="H48" s="16">
        <v>11.84</v>
      </c>
      <c r="I48" s="16">
        <v>8.1300000000000008</v>
      </c>
      <c r="J48" s="17">
        <v>8.09</v>
      </c>
    </row>
    <row r="49" spans="2:10" ht="57.75" customHeight="1" thickBot="1" x14ac:dyDescent="0.2">
      <c r="B49" s="18"/>
      <c r="C49" s="1130" t="s">
        <v>5</v>
      </c>
      <c r="D49" s="1130"/>
      <c r="E49" s="1131"/>
      <c r="F49" s="19" t="s">
        <v>528</v>
      </c>
      <c r="G49" s="20">
        <v>5.88</v>
      </c>
      <c r="H49" s="20">
        <v>1.86</v>
      </c>
      <c r="I49" s="20" t="s">
        <v>529</v>
      </c>
      <c r="J49" s="21" t="s">
        <v>530</v>
      </c>
    </row>
    <row r="50" spans="2:10"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sheetData>
  <sheetProtection algorithmName="SHA-512" hashValue="vDvx0TKXWePDez71YMtmDKGsj+HYv5JU2hOAF0bB9Tex9KxjnPbdzPzBhQgLutazumqm6nE54BgAnUyNjFKoTg==" saltValue="6mF366RSSBF7IVUJytCG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2026-03-23T01:44:04Z</cp:lastPrinted>
  <dcterms:created xsi:type="dcterms:W3CDTF">2026-02-23T05:40:51Z</dcterms:created>
  <dcterms:modified xsi:type="dcterms:W3CDTF">2026-03-24T01:34:40Z</dcterms:modified>
  <cp:category/>
</cp:coreProperties>
</file>