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93DFDC9E-8F8F-45F4-ADCE-9C9B59D7936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55" sheetId="10" r:id="rId1"/>
    <sheet name="56(1)" sheetId="4" r:id="rId2"/>
    <sheet name="56(2)" sheetId="13" r:id="rId3"/>
    <sheet name="56(3)" sheetId="14" r:id="rId4"/>
    <sheet name="56(4)" sheetId="3" r:id="rId5"/>
    <sheet name="57" sheetId="7" r:id="rId6"/>
    <sheet name="58" sheetId="15" r:id="rId7"/>
  </sheets>
  <definedNames>
    <definedName name="_xlnm.Print_Area" localSheetId="0">'55'!$A:$H</definedName>
    <definedName name="_xlnm.Print_Area" localSheetId="1">'56(1)'!$B$2:$I$28</definedName>
    <definedName name="_xlnm.Print_Area" localSheetId="3">'56(3)'!$B$2:$I$31</definedName>
    <definedName name="_xlnm.Print_Area" localSheetId="4">'56(4)'!$B$1:$I$11</definedName>
    <definedName name="_xlnm.Print_Area" localSheetId="5">'57'!$B$2:$G$10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5" l="1"/>
  <c r="K43" i="15" s="1"/>
  <c r="K41" i="15"/>
  <c r="E41" i="15"/>
  <c r="E39" i="15"/>
  <c r="K39" i="15" s="1"/>
  <c r="E37" i="15"/>
  <c r="K37" i="15" s="1"/>
  <c r="K35" i="15"/>
  <c r="E35" i="15"/>
  <c r="E33" i="15"/>
  <c r="K33" i="15" s="1"/>
  <c r="E31" i="15"/>
  <c r="K31" i="15" s="1"/>
  <c r="K29" i="15"/>
  <c r="E29" i="15"/>
  <c r="E27" i="15"/>
  <c r="K27" i="15" s="1"/>
  <c r="E25" i="15"/>
  <c r="K25" i="15" s="1"/>
  <c r="K23" i="15"/>
  <c r="E23" i="15"/>
  <c r="E21" i="15"/>
  <c r="E19" i="15" s="1"/>
  <c r="K19" i="15" s="1"/>
  <c r="J20" i="15"/>
  <c r="I20" i="15"/>
  <c r="H20" i="15"/>
  <c r="G20" i="15"/>
  <c r="F20" i="15"/>
  <c r="E20" i="15"/>
  <c r="J19" i="15"/>
  <c r="I19" i="15"/>
  <c r="H19" i="15"/>
  <c r="G19" i="15"/>
  <c r="F19" i="15"/>
  <c r="K21" i="15" l="1"/>
  <c r="I22" i="4" l="1"/>
  <c r="F22" i="4"/>
  <c r="I17" i="4"/>
  <c r="F17" i="4"/>
  <c r="I12" i="4"/>
  <c r="F12" i="4"/>
  <c r="F5" i="10"/>
  <c r="G5" i="10"/>
  <c r="M44" i="15"/>
  <c r="M43" i="15"/>
  <c r="M42" i="15"/>
  <c r="M41" i="15"/>
  <c r="M40" i="15"/>
  <c r="M39" i="15"/>
  <c r="M38" i="15"/>
  <c r="M37" i="15"/>
  <c r="M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K9" i="15"/>
  <c r="K7" i="15"/>
  <c r="K5" i="15"/>
  <c r="H21" i="10" l="1"/>
  <c r="H17" i="10"/>
  <c r="H13" i="10"/>
  <c r="H10" i="10"/>
  <c r="H5" i="10" s="1"/>
  <c r="F6" i="3"/>
  <c r="I6" i="13"/>
  <c r="F6" i="13"/>
  <c r="F21" i="10"/>
  <c r="F17" i="10"/>
  <c r="F13" i="10"/>
  <c r="F10" i="10"/>
  <c r="E21" i="10" l="1"/>
  <c r="E17" i="10"/>
  <c r="E13" i="10"/>
  <c r="E10" i="10"/>
  <c r="E5" i="10" s="1"/>
</calcChain>
</file>

<file path=xl/sharedStrings.xml><?xml version="1.0" encoding="utf-8"?>
<sst xmlns="http://schemas.openxmlformats.org/spreadsheetml/2006/main" count="182" uniqueCount="80">
  <si>
    <t>単位：人</t>
  </si>
  <si>
    <t>合計</t>
  </si>
  <si>
    <t>東線</t>
  </si>
  <si>
    <t>東線２</t>
  </si>
  <si>
    <t>南線</t>
  </si>
  <si>
    <t>西線</t>
  </si>
  <si>
    <t>西線２</t>
  </si>
  <si>
    <t>１日当たり
の利用状況</t>
  </si>
  <si>
    <t>平成28年度</t>
  </si>
  <si>
    <t>利用者数</t>
  </si>
  <si>
    <t>運行日数</t>
  </si>
  <si>
    <t>平成30年度</t>
  </si>
  <si>
    <t>令和２年度</t>
    <rPh sb="0" eb="2">
      <t>レイワ</t>
    </rPh>
    <rPh sb="3" eb="5">
      <t>ネンド</t>
    </rPh>
    <phoneticPr fontId="6"/>
  </si>
  <si>
    <t>4月</t>
  </si>
  <si>
    <t>資料：都市計画課
注1：平成13年4月1日から運行開始（当初は、Ａルート、Ｂルート、Ｃルート、Ｄルート）
注2：平成18年6月2日から東線、東線２、南線、西線がそれぞれ同日運行
注3：平成23年9月5日から一部ルート変更
注4：平成28年11月1日から土日運行開始、西線が西線と西線２に分割されそれぞれ同日運行</t>
  </si>
  <si>
    <t>（４）　北総鉄道</t>
  </si>
  <si>
    <t>単位：千人</t>
  </si>
  <si>
    <t>駅　名</t>
  </si>
  <si>
    <t>年　度</t>
  </si>
  <si>
    <t>乗　　客　　数</t>
  </si>
  <si>
    <t>降　　客　　数</t>
  </si>
  <si>
    <t>定　期</t>
  </si>
  <si>
    <t>定期外</t>
  </si>
  <si>
    <t>計</t>
  </si>
  <si>
    <t>新鎌ケ谷</t>
  </si>
  <si>
    <t>資料：北総鉄道㈱</t>
  </si>
  <si>
    <t>注：四捨五入により、内訳の和と計が一致しない場合がある。</t>
  </si>
  <si>
    <t>（１）　東武鉄道</t>
  </si>
  <si>
    <t>駅　　名</t>
  </si>
  <si>
    <t>年　　度</t>
  </si>
  <si>
    <t>乗　　　客　　　数</t>
  </si>
  <si>
    <t>降　　　客　　　数</t>
  </si>
  <si>
    <t>（船橋市）
馬　込　沢</t>
  </si>
  <si>
    <t>鎌　ケ　谷</t>
  </si>
  <si>
    <t>資料：東武鉄道㈱</t>
  </si>
  <si>
    <t>くぬぎ山</t>
  </si>
  <si>
    <t>北　初　富</t>
  </si>
  <si>
    <t>初　　富</t>
  </si>
  <si>
    <t>鎌ケ谷大仏</t>
  </si>
  <si>
    <t>路　線　数</t>
  </si>
  <si>
    <t>平日１日あたり
使 用 車 両 数</t>
  </si>
  <si>
    <t>平日１日あたり
運　行　本　数</t>
  </si>
  <si>
    <t>年　 平 　均　１　日
あたりの利用者数</t>
  </si>
  <si>
    <t>単位：台（各年度末現在）</t>
  </si>
  <si>
    <t>車　種　別　合　計</t>
  </si>
  <si>
    <t>貨物自動車</t>
  </si>
  <si>
    <t>普通車</t>
  </si>
  <si>
    <t>小型車</t>
  </si>
  <si>
    <t>軽自動車</t>
  </si>
  <si>
    <t>被けん引車</t>
  </si>
  <si>
    <t>小　　　計</t>
  </si>
  <si>
    <t>乗合自動車</t>
  </si>
  <si>
    <t>乗　用　車</t>
  </si>
  <si>
    <t>特殊車及び
特 種 車</t>
  </si>
  <si>
    <t>特種</t>
  </si>
  <si>
    <t>大型特殊</t>
  </si>
  <si>
    <t>小型特殊</t>
  </si>
  <si>
    <t>二　　　輪　　　車</t>
    <phoneticPr fontId="6"/>
  </si>
  <si>
    <t>資料：習志野自動車検査登録事務所、課税課</t>
  </si>
  <si>
    <t>（２）　京成電鉄</t>
  </si>
  <si>
    <t xml:space="preserve">資料：京成電鉄㈱        </t>
  </si>
  <si>
    <t>注：アクセス特急の利用人員のみ</t>
  </si>
  <si>
    <t>平成31年度</t>
    <phoneticPr fontId="6"/>
  </si>
  <si>
    <t>令和３年度</t>
    <rPh sb="0" eb="2">
      <t>レイワ</t>
    </rPh>
    <rPh sb="3" eb="5">
      <t>ネンド</t>
    </rPh>
    <phoneticPr fontId="6"/>
  </si>
  <si>
    <t>令和４年度</t>
    <rPh sb="0" eb="2">
      <t>レイワ</t>
    </rPh>
    <rPh sb="3" eb="5">
      <t>ネンド</t>
    </rPh>
    <phoneticPr fontId="6"/>
  </si>
  <si>
    <t>令和2年度</t>
    <rPh sb="0" eb="2">
      <t>レイワ</t>
    </rPh>
    <rPh sb="3" eb="5">
      <t>ネンド</t>
    </rPh>
    <phoneticPr fontId="6"/>
  </si>
  <si>
    <t>令和2年度</t>
    <rPh sb="0" eb="2">
      <t>レイワ</t>
    </rPh>
    <rPh sb="3" eb="5">
      <t>ネンド</t>
    </rPh>
    <phoneticPr fontId="6"/>
  </si>
  <si>
    <t>令和５年度</t>
    <rPh sb="0" eb="2">
      <t>レイワ</t>
    </rPh>
    <rPh sb="3" eb="5">
      <t>ネンド</t>
    </rPh>
    <phoneticPr fontId="6"/>
  </si>
  <si>
    <t>令和2年度</t>
    <rPh sb="0" eb="2">
      <t>レイワ</t>
    </rPh>
    <rPh sb="3" eb="4">
      <t>ネン</t>
    </rPh>
    <rPh sb="4" eb="5">
      <t>ド</t>
    </rPh>
    <phoneticPr fontId="6"/>
  </si>
  <si>
    <t>（松戸市）
六　実</t>
    <phoneticPr fontId="6"/>
  </si>
  <si>
    <t>令和3年度</t>
    <rPh sb="0" eb="2">
      <t>レイワ</t>
    </rPh>
    <rPh sb="3" eb="4">
      <t>ネン</t>
    </rPh>
    <rPh sb="4" eb="5">
      <t>ド</t>
    </rPh>
    <phoneticPr fontId="6"/>
  </si>
  <si>
    <t>令和3年度</t>
    <rPh sb="0" eb="2">
      <t>レイワ</t>
    </rPh>
    <rPh sb="3" eb="5">
      <t>ネンド</t>
    </rPh>
    <phoneticPr fontId="6"/>
  </si>
  <si>
    <t>（３)京成松戸線（旧新京成電鉄）</t>
    <rPh sb="3" eb="5">
      <t>ケイセイ</t>
    </rPh>
    <rPh sb="5" eb="8">
      <t>マツドセン</t>
    </rPh>
    <rPh sb="9" eb="10">
      <t>キュウ</t>
    </rPh>
    <rPh sb="13" eb="15">
      <t>デンテツ</t>
    </rPh>
    <phoneticPr fontId="6"/>
  </si>
  <si>
    <t>55　車種別自動車登録台数</t>
    <phoneticPr fontId="6"/>
  </si>
  <si>
    <t>56　鉄道別駅別乗降客数</t>
    <phoneticPr fontId="6"/>
  </si>
  <si>
    <t>57　路線バスの運行状況</t>
    <phoneticPr fontId="6"/>
  </si>
  <si>
    <t>58　鎌ケ谷市コミュニティバスの利用状況</t>
    <phoneticPr fontId="6"/>
  </si>
  <si>
    <t>資料：京成電鉄㈱（旧新京成電鉄㈱）</t>
  </si>
  <si>
    <t>令和６年度</t>
  </si>
  <si>
    <t>資料：京成バス千葉ウエスト（株）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</si>
</sst>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0.0"/>
    <numFmt numFmtId="178" formatCode="###\ ###\ ##0"/>
    <numFmt numFmtId="179" formatCode="#,##0_ "/>
    <numFmt numFmtId="180" formatCode="###,###,##0"/>
  </numFmts>
  <fonts count="2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indexed="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6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20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81">
    <xf numFmtId="0" fontId="0" fillId="0" borderId="0" xfId="0"/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right"/>
    </xf>
    <xf numFmtId="0" fontId="4" fillId="0" borderId="4" xfId="1" applyBorder="1" applyAlignment="1">
      <alignment horizontal="center" vertical="center"/>
    </xf>
    <xf numFmtId="0" fontId="4" fillId="0" borderId="4" xfId="1" applyBorder="1" applyAlignment="1">
      <alignment horizontal="center" vertical="center" wrapText="1"/>
    </xf>
    <xf numFmtId="0" fontId="4" fillId="0" borderId="5" xfId="1" applyBorder="1" applyAlignment="1">
      <alignment horizontal="center" vertical="center" wrapText="1"/>
    </xf>
    <xf numFmtId="0" fontId="4" fillId="0" borderId="6" xfId="1" applyBorder="1" applyAlignment="1">
      <alignment horizontal="center" vertical="center" wrapText="1"/>
    </xf>
    <xf numFmtId="0" fontId="4" fillId="0" borderId="9" xfId="1" applyBorder="1" applyAlignment="1">
      <alignment horizontal="center" vertical="center"/>
    </xf>
    <xf numFmtId="176" fontId="9" fillId="2" borderId="10" xfId="2" applyNumberFormat="1" applyFont="1" applyFill="1" applyBorder="1" applyAlignment="1">
      <alignment vertical="center"/>
    </xf>
    <xf numFmtId="178" fontId="4" fillId="0" borderId="0" xfId="1" applyNumberFormat="1">
      <alignment vertical="center"/>
    </xf>
    <xf numFmtId="0" fontId="4" fillId="0" borderId="10" xfId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176" fontId="12" fillId="2" borderId="10" xfId="2" applyNumberFormat="1" applyFont="1" applyFill="1" applyBorder="1" applyAlignment="1">
      <alignment vertical="center"/>
    </xf>
    <xf numFmtId="0" fontId="11" fillId="0" borderId="15" xfId="1" applyFont="1" applyBorder="1">
      <alignment vertical="center"/>
    </xf>
    <xf numFmtId="0" fontId="11" fillId="0" borderId="17" xfId="1" applyFont="1" applyBorder="1">
      <alignment vertical="center"/>
    </xf>
    <xf numFmtId="0" fontId="11" fillId="0" borderId="19" xfId="1" applyFont="1" applyBorder="1" applyAlignment="1">
      <alignment horizontal="center" vertical="center"/>
    </xf>
    <xf numFmtId="176" fontId="12" fillId="2" borderId="19" xfId="2" applyNumberFormat="1" applyFont="1" applyFill="1" applyBorder="1" applyAlignment="1">
      <alignment vertical="center"/>
    </xf>
    <xf numFmtId="0" fontId="13" fillId="0" borderId="0" xfId="1" applyFont="1">
      <alignment vertical="center"/>
    </xf>
    <xf numFmtId="0" fontId="15" fillId="0" borderId="0" xfId="3" applyFont="1">
      <alignment vertical="center"/>
    </xf>
    <xf numFmtId="0" fontId="4" fillId="0" borderId="0" xfId="3">
      <alignment vertical="center"/>
    </xf>
    <xf numFmtId="0" fontId="15" fillId="0" borderId="0" xfId="3" applyFont="1" applyAlignment="1">
      <alignment horizontal="left" vertical="center"/>
    </xf>
    <xf numFmtId="0" fontId="7" fillId="0" borderId="0" xfId="3" applyFont="1" applyAlignment="1">
      <alignment horizontal="right"/>
    </xf>
    <xf numFmtId="0" fontId="4" fillId="0" borderId="10" xfId="3" applyBorder="1" applyAlignment="1">
      <alignment horizontal="center" vertical="center"/>
    </xf>
    <xf numFmtId="0" fontId="4" fillId="0" borderId="25" xfId="3" applyBorder="1" applyAlignment="1">
      <alignment horizontal="center" vertical="center"/>
    </xf>
    <xf numFmtId="0" fontId="9" fillId="0" borderId="26" xfId="4" applyFont="1" applyBorder="1" applyAlignment="1">
      <alignment horizontal="center" vertical="center"/>
    </xf>
    <xf numFmtId="179" fontId="9" fillId="0" borderId="26" xfId="3" applyNumberFormat="1" applyFont="1" applyBorder="1">
      <alignment vertical="center"/>
    </xf>
    <xf numFmtId="179" fontId="9" fillId="0" borderId="13" xfId="3" applyNumberFormat="1" applyFont="1" applyBorder="1">
      <alignment vertical="center"/>
    </xf>
    <xf numFmtId="179" fontId="9" fillId="0" borderId="27" xfId="3" applyNumberFormat="1" applyFont="1" applyBorder="1">
      <alignment vertical="center"/>
    </xf>
    <xf numFmtId="179" fontId="9" fillId="0" borderId="28" xfId="3" applyNumberFormat="1" applyFont="1" applyBorder="1">
      <alignment vertical="center"/>
    </xf>
    <xf numFmtId="0" fontId="9" fillId="0" borderId="26" xfId="3" applyFont="1" applyBorder="1" applyAlignment="1">
      <alignment horizontal="center" vertical="center"/>
    </xf>
    <xf numFmtId="0" fontId="16" fillId="0" borderId="9" xfId="3" applyFont="1" applyBorder="1" applyAlignment="1">
      <alignment horizontal="center" vertical="center"/>
    </xf>
    <xf numFmtId="179" fontId="12" fillId="0" borderId="30" xfId="3" applyNumberFormat="1" applyFont="1" applyBorder="1">
      <alignment vertical="center"/>
    </xf>
    <xf numFmtId="179" fontId="12" fillId="0" borderId="31" xfId="3" applyNumberFormat="1" applyFont="1" applyBorder="1">
      <alignment vertical="center"/>
    </xf>
    <xf numFmtId="179" fontId="12" fillId="0" borderId="32" xfId="3" applyNumberFormat="1" applyFont="1" applyBorder="1">
      <alignment vertical="center"/>
    </xf>
    <xf numFmtId="179" fontId="12" fillId="0" borderId="33" xfId="3" applyNumberFormat="1" applyFont="1" applyBorder="1">
      <alignment vertical="center"/>
    </xf>
    <xf numFmtId="0" fontId="7" fillId="0" borderId="0" xfId="3" applyFont="1" applyAlignment="1">
      <alignment vertical="top"/>
    </xf>
    <xf numFmtId="0" fontId="4" fillId="0" borderId="0" xfId="4">
      <alignment vertical="center"/>
    </xf>
    <xf numFmtId="0" fontId="4" fillId="0" borderId="16" xfId="4" applyBorder="1" applyAlignment="1">
      <alignment horizontal="center" vertical="center"/>
    </xf>
    <xf numFmtId="0" fontId="4" fillId="0" borderId="10" xfId="4" applyBorder="1" applyAlignment="1">
      <alignment horizontal="center" vertical="center"/>
    </xf>
    <xf numFmtId="0" fontId="4" fillId="0" borderId="37" xfId="4" applyBorder="1" applyAlignment="1">
      <alignment horizontal="center" vertical="center"/>
    </xf>
    <xf numFmtId="0" fontId="4" fillId="0" borderId="38" xfId="4" applyBorder="1" applyAlignment="1">
      <alignment horizontal="center" vertical="center"/>
    </xf>
    <xf numFmtId="0" fontId="9" fillId="0" borderId="27" xfId="4" applyFont="1" applyBorder="1" applyAlignment="1">
      <alignment horizontal="center" vertical="center"/>
    </xf>
    <xf numFmtId="179" fontId="17" fillId="0" borderId="27" xfId="4" applyNumberFormat="1" applyFont="1" applyBorder="1">
      <alignment vertical="center"/>
    </xf>
    <xf numFmtId="179" fontId="17" fillId="0" borderId="28" xfId="4" applyNumberFormat="1" applyFont="1" applyBorder="1">
      <alignment vertical="center"/>
    </xf>
    <xf numFmtId="179" fontId="17" fillId="3" borderId="27" xfId="4" applyNumberFormat="1" applyFont="1" applyFill="1" applyBorder="1">
      <alignment vertical="center"/>
    </xf>
    <xf numFmtId="0" fontId="12" fillId="0" borderId="39" xfId="4" applyFont="1" applyBorder="1" applyAlignment="1">
      <alignment horizontal="center" vertical="center"/>
    </xf>
    <xf numFmtId="179" fontId="18" fillId="0" borderId="39" xfId="4" applyNumberFormat="1" applyFont="1" applyBorder="1">
      <alignment vertical="center"/>
    </xf>
    <xf numFmtId="179" fontId="18" fillId="3" borderId="39" xfId="4" applyNumberFormat="1" applyFont="1" applyFill="1" applyBorder="1">
      <alignment vertical="center"/>
    </xf>
    <xf numFmtId="179" fontId="18" fillId="0" borderId="14" xfId="4" applyNumberFormat="1" applyFont="1" applyBorder="1">
      <alignment vertical="center"/>
    </xf>
    <xf numFmtId="179" fontId="17" fillId="0" borderId="26" xfId="4" applyNumberFormat="1" applyFont="1" applyBorder="1">
      <alignment vertical="center"/>
    </xf>
    <xf numFmtId="179" fontId="17" fillId="0" borderId="40" xfId="4" applyNumberFormat="1" applyFont="1" applyBorder="1">
      <alignment vertical="center"/>
    </xf>
    <xf numFmtId="0" fontId="12" fillId="0" borderId="31" xfId="4" applyFont="1" applyBorder="1" applyAlignment="1">
      <alignment horizontal="center" vertical="center"/>
    </xf>
    <xf numFmtId="179" fontId="18" fillId="0" borderId="31" xfId="4" applyNumberFormat="1" applyFont="1" applyBorder="1">
      <alignment vertical="center"/>
    </xf>
    <xf numFmtId="179" fontId="18" fillId="0" borderId="41" xfId="4" applyNumberFormat="1" applyFont="1" applyBorder="1">
      <alignment vertical="center"/>
    </xf>
    <xf numFmtId="0" fontId="4" fillId="0" borderId="3" xfId="4" applyBorder="1" applyAlignment="1">
      <alignment horizontal="center" vertical="center"/>
    </xf>
    <xf numFmtId="0" fontId="4" fillId="0" borderId="25" xfId="4" applyBorder="1" applyAlignment="1">
      <alignment horizontal="center" vertical="center"/>
    </xf>
    <xf numFmtId="0" fontId="4" fillId="0" borderId="4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179" fontId="17" fillId="0" borderId="0" xfId="4" applyNumberFormat="1" applyFont="1">
      <alignment vertical="center"/>
    </xf>
    <xf numFmtId="179" fontId="18" fillId="0" borderId="30" xfId="4" applyNumberFormat="1" applyFont="1" applyBorder="1">
      <alignment vertical="center"/>
    </xf>
    <xf numFmtId="179" fontId="18" fillId="0" borderId="46" xfId="4" applyNumberFormat="1" applyFont="1" applyBorder="1">
      <alignment vertical="center"/>
    </xf>
    <xf numFmtId="179" fontId="18" fillId="0" borderId="33" xfId="4" applyNumberFormat="1" applyFont="1" applyBorder="1">
      <alignment vertical="center"/>
    </xf>
    <xf numFmtId="0" fontId="13" fillId="0" borderId="0" xfId="4" applyFont="1" applyAlignment="1">
      <alignment vertical="top"/>
    </xf>
    <xf numFmtId="0" fontId="5" fillId="0" borderId="0" xfId="4" applyFont="1">
      <alignment vertical="center"/>
    </xf>
    <xf numFmtId="0" fontId="9" fillId="0" borderId="4" xfId="4" applyFont="1" applyBorder="1" applyAlignment="1">
      <alignment horizontal="center" vertical="center"/>
    </xf>
    <xf numFmtId="0" fontId="11" fillId="0" borderId="10" xfId="4" applyFont="1" applyBorder="1" applyAlignment="1">
      <alignment horizontal="center" vertical="center"/>
    </xf>
    <xf numFmtId="0" fontId="11" fillId="0" borderId="0" xfId="4" applyFont="1">
      <alignment vertical="center"/>
    </xf>
    <xf numFmtId="0" fontId="7" fillId="0" borderId="0" xfId="4" applyFont="1" applyAlignment="1">
      <alignment vertical="top"/>
    </xf>
    <xf numFmtId="0" fontId="13" fillId="0" borderId="0" xfId="4" applyFont="1">
      <alignment vertical="center"/>
    </xf>
    <xf numFmtId="0" fontId="13" fillId="0" borderId="0" xfId="4" applyFont="1" applyAlignment="1">
      <alignment horizontal="left" vertical="center"/>
    </xf>
    <xf numFmtId="176" fontId="9" fillId="0" borderId="26" xfId="3" applyNumberFormat="1" applyFont="1" applyBorder="1">
      <alignment vertical="center"/>
    </xf>
    <xf numFmtId="176" fontId="9" fillId="0" borderId="13" xfId="3" applyNumberFormat="1" applyFont="1" applyBorder="1">
      <alignment vertical="center"/>
    </xf>
    <xf numFmtId="176" fontId="9" fillId="0" borderId="27" xfId="3" applyNumberFormat="1" applyFont="1" applyBorder="1">
      <alignment vertical="center"/>
    </xf>
    <xf numFmtId="176" fontId="9" fillId="0" borderId="28" xfId="3" applyNumberFormat="1" applyFont="1" applyBorder="1">
      <alignment vertical="center"/>
    </xf>
    <xf numFmtId="0" fontId="12" fillId="0" borderId="31" xfId="3" applyFont="1" applyBorder="1" applyAlignment="1">
      <alignment horizontal="center" vertical="center"/>
    </xf>
    <xf numFmtId="176" fontId="12" fillId="0" borderId="30" xfId="3" applyNumberFormat="1" applyFont="1" applyBorder="1">
      <alignment vertical="center"/>
    </xf>
    <xf numFmtId="176" fontId="12" fillId="0" borderId="31" xfId="3" applyNumberFormat="1" applyFont="1" applyBorder="1">
      <alignment vertical="center"/>
    </xf>
    <xf numFmtId="176" fontId="12" fillId="0" borderId="32" xfId="3" applyNumberFormat="1" applyFont="1" applyBorder="1">
      <alignment vertical="center"/>
    </xf>
    <xf numFmtId="176" fontId="12" fillId="0" borderId="33" xfId="3" applyNumberFormat="1" applyFont="1" applyBorder="1">
      <alignment vertical="center"/>
    </xf>
    <xf numFmtId="0" fontId="13" fillId="0" borderId="0" xfId="3" applyFont="1">
      <alignment vertical="center"/>
    </xf>
    <xf numFmtId="180" fontId="19" fillId="2" borderId="10" xfId="4" applyNumberFormat="1" applyFont="1" applyFill="1" applyBorder="1">
      <alignment vertical="center"/>
    </xf>
    <xf numFmtId="180" fontId="17" fillId="0" borderId="26" xfId="4" applyNumberFormat="1" applyFont="1" applyBorder="1">
      <alignment vertical="center"/>
    </xf>
    <xf numFmtId="180" fontId="17" fillId="2" borderId="26" xfId="4" applyNumberFormat="1" applyFont="1" applyFill="1" applyBorder="1">
      <alignment vertical="center"/>
    </xf>
    <xf numFmtId="180" fontId="18" fillId="2" borderId="10" xfId="4" applyNumberFormat="1" applyFont="1" applyFill="1" applyBorder="1">
      <alignment vertical="center"/>
    </xf>
    <xf numFmtId="180" fontId="18" fillId="0" borderId="10" xfId="4" applyNumberFormat="1" applyFont="1" applyBorder="1">
      <alignment vertical="center"/>
    </xf>
    <xf numFmtId="180" fontId="17" fillId="2" borderId="19" xfId="4" applyNumberFormat="1" applyFont="1" applyFill="1" applyBorder="1">
      <alignment vertical="center"/>
    </xf>
    <xf numFmtId="0" fontId="21" fillId="0" borderId="26" xfId="3" applyFont="1" applyBorder="1" applyAlignment="1">
      <alignment horizontal="center" vertical="center"/>
    </xf>
    <xf numFmtId="179" fontId="18" fillId="0" borderId="9" xfId="4" applyNumberFormat="1" applyFont="1" applyBorder="1">
      <alignment vertical="center"/>
    </xf>
    <xf numFmtId="179" fontId="18" fillId="0" borderId="43" xfId="4" applyNumberFormat="1" applyFont="1" applyBorder="1">
      <alignment vertical="center"/>
    </xf>
    <xf numFmtId="180" fontId="18" fillId="0" borderId="40" xfId="4" applyNumberFormat="1" applyFont="1" applyBorder="1">
      <alignment vertical="center"/>
    </xf>
    <xf numFmtId="180" fontId="18" fillId="2" borderId="40" xfId="4" applyNumberFormat="1" applyFont="1" applyFill="1" applyBorder="1">
      <alignment vertical="center"/>
    </xf>
    <xf numFmtId="180" fontId="18" fillId="2" borderId="38" xfId="4" applyNumberFormat="1" applyFont="1" applyFill="1" applyBorder="1">
      <alignment vertical="center"/>
    </xf>
    <xf numFmtId="180" fontId="18" fillId="0" borderId="38" xfId="4" applyNumberFormat="1" applyFont="1" applyBorder="1">
      <alignment vertical="center"/>
    </xf>
    <xf numFmtId="180" fontId="18" fillId="2" borderId="42" xfId="4" applyNumberFormat="1" applyFont="1" applyFill="1" applyBorder="1">
      <alignment vertical="center"/>
    </xf>
    <xf numFmtId="0" fontId="4" fillId="0" borderId="0" xfId="1">
      <alignment vertical="center"/>
    </xf>
    <xf numFmtId="0" fontId="11" fillId="0" borderId="10" xfId="1" applyFont="1" applyBorder="1" applyAlignment="1">
      <alignment horizontal="center" vertical="center"/>
    </xf>
    <xf numFmtId="0" fontId="1" fillId="3" borderId="0" xfId="9" applyFill="1" applyAlignment="1"/>
    <xf numFmtId="0" fontId="12" fillId="0" borderId="23" xfId="4" applyFont="1" applyBorder="1" applyAlignment="1">
      <alignment horizontal="center" vertical="center"/>
    </xf>
    <xf numFmtId="0" fontId="12" fillId="0" borderId="9" xfId="3" applyFont="1" applyBorder="1" applyAlignment="1">
      <alignment horizontal="center" vertical="center"/>
    </xf>
    <xf numFmtId="180" fontId="19" fillId="2" borderId="25" xfId="4" applyNumberFormat="1" applyFont="1" applyFill="1" applyBorder="1">
      <alignment vertical="center"/>
    </xf>
    <xf numFmtId="180" fontId="24" fillId="2" borderId="10" xfId="4" applyNumberFormat="1" applyFont="1" applyFill="1" applyBorder="1">
      <alignment vertical="center"/>
    </xf>
    <xf numFmtId="180" fontId="17" fillId="2" borderId="10" xfId="4" applyNumberFormat="1" applyFont="1" applyFill="1" applyBorder="1">
      <alignment vertical="center"/>
    </xf>
    <xf numFmtId="180" fontId="17" fillId="0" borderId="10" xfId="4" applyNumberFormat="1" applyFont="1" applyBorder="1">
      <alignment vertical="center"/>
    </xf>
    <xf numFmtId="0" fontId="4" fillId="0" borderId="47" xfId="4" applyBorder="1" applyAlignment="1">
      <alignment horizontal="center" vertical="center" textRotation="255" wrapText="1"/>
    </xf>
    <xf numFmtId="0" fontId="4" fillId="0" borderId="15" xfId="4" applyBorder="1" applyAlignment="1">
      <alignment horizontal="center" vertical="center" textRotation="255"/>
    </xf>
    <xf numFmtId="0" fontId="4" fillId="0" borderId="24" xfId="4" applyBorder="1" applyAlignment="1">
      <alignment horizontal="center" vertical="center" textRotation="255"/>
    </xf>
    <xf numFmtId="0" fontId="4" fillId="0" borderId="48" xfId="4" applyBorder="1" applyAlignment="1">
      <alignment horizontal="center" vertical="center"/>
    </xf>
    <xf numFmtId="0" fontId="4" fillId="0" borderId="19" xfId="4" applyBorder="1" applyAlignment="1">
      <alignment horizontal="center" vertical="center"/>
    </xf>
    <xf numFmtId="0" fontId="7" fillId="0" borderId="46" xfId="4" applyFont="1" applyBorder="1" applyAlignment="1">
      <alignment horizontal="right"/>
    </xf>
    <xf numFmtId="0" fontId="20" fillId="0" borderId="46" xfId="6" applyBorder="1"/>
    <xf numFmtId="0" fontId="4" fillId="0" borderId="44" xfId="4" applyBorder="1">
      <alignment vertical="center"/>
    </xf>
    <xf numFmtId="0" fontId="4" fillId="0" borderId="45" xfId="4" applyBorder="1">
      <alignment vertical="center"/>
    </xf>
    <xf numFmtId="0" fontId="14" fillId="0" borderId="36" xfId="4" applyFont="1" applyBorder="1" applyAlignment="1">
      <alignment horizontal="center" vertical="center"/>
    </xf>
    <xf numFmtId="0" fontId="14" fillId="0" borderId="10" xfId="4" applyFont="1" applyBorder="1" applyAlignment="1">
      <alignment horizontal="center" vertical="center"/>
    </xf>
    <xf numFmtId="0" fontId="4" fillId="0" borderId="36" xfId="4" applyBorder="1" applyAlignment="1">
      <alignment horizontal="center" vertical="center" textRotation="255"/>
    </xf>
    <xf numFmtId="0" fontId="4" fillId="0" borderId="15" xfId="4" applyBorder="1" applyAlignment="1">
      <alignment horizontal="center" vertical="center" textRotation="255" wrapText="1"/>
    </xf>
    <xf numFmtId="0" fontId="4" fillId="0" borderId="15" xfId="4" applyBorder="1" applyAlignment="1">
      <alignment vertical="center" textRotation="255"/>
    </xf>
    <xf numFmtId="0" fontId="4" fillId="0" borderId="24" xfId="4" applyBorder="1" applyAlignment="1">
      <alignment vertical="center" textRotation="255"/>
    </xf>
    <xf numFmtId="0" fontId="4" fillId="0" borderId="15" xfId="4" applyBorder="1" applyAlignment="1">
      <alignment vertical="center" textRotation="255" wrapText="1"/>
    </xf>
    <xf numFmtId="0" fontId="4" fillId="0" borderId="17" xfId="4" applyBorder="1" applyAlignment="1">
      <alignment vertical="center" textRotation="255"/>
    </xf>
    <xf numFmtId="0" fontId="7" fillId="0" borderId="0" xfId="4" applyFont="1" applyAlignment="1">
      <alignment horizontal="left" vertical="top"/>
    </xf>
    <xf numFmtId="0" fontId="5" fillId="0" borderId="0" xfId="4" applyFont="1">
      <alignment vertical="center"/>
    </xf>
    <xf numFmtId="0" fontId="4" fillId="0" borderId="0" xfId="4">
      <alignment vertical="center"/>
    </xf>
    <xf numFmtId="0" fontId="14" fillId="0" borderId="0" xfId="4" applyFont="1">
      <alignment vertical="center"/>
    </xf>
    <xf numFmtId="0" fontId="7" fillId="0" borderId="0" xfId="4" applyFont="1" applyAlignment="1">
      <alignment horizontal="right"/>
    </xf>
    <xf numFmtId="0" fontId="7" fillId="0" borderId="0" xfId="4" applyFont="1" applyAlignment="1"/>
    <xf numFmtId="0" fontId="4" fillId="0" borderId="34" xfId="4" applyBorder="1" applyAlignment="1">
      <alignment horizontal="center" vertical="center"/>
    </xf>
    <xf numFmtId="0" fontId="4" fillId="0" borderId="36" xfId="4" applyBorder="1" applyAlignment="1">
      <alignment horizontal="center" vertical="center"/>
    </xf>
    <xf numFmtId="0" fontId="4" fillId="0" borderId="4" xfId="4" applyBorder="1" applyAlignment="1">
      <alignment horizontal="center" vertical="center"/>
    </xf>
    <xf numFmtId="0" fontId="4" fillId="0" borderId="10" xfId="4" applyBorder="1" applyAlignment="1">
      <alignment horizontal="center" vertical="center"/>
    </xf>
    <xf numFmtId="0" fontId="4" fillId="0" borderId="3" xfId="4" applyBorder="1" applyAlignment="1">
      <alignment horizontal="center" vertical="center"/>
    </xf>
    <xf numFmtId="0" fontId="4" fillId="0" borderId="22" xfId="4" applyBorder="1" applyAlignment="1">
      <alignment horizontal="center" vertical="center"/>
    </xf>
    <xf numFmtId="0" fontId="4" fillId="0" borderId="35" xfId="4" applyBorder="1" applyAlignment="1">
      <alignment horizontal="center" vertical="center"/>
    </xf>
    <xf numFmtId="0" fontId="7" fillId="0" borderId="20" xfId="3" applyFont="1" applyBorder="1" applyAlignment="1">
      <alignment horizontal="left" vertical="top"/>
    </xf>
    <xf numFmtId="0" fontId="14" fillId="0" borderId="0" xfId="3" applyFont="1" applyAlignment="1">
      <alignment horizontal="left" vertical="center"/>
    </xf>
    <xf numFmtId="0" fontId="4" fillId="0" borderId="21" xfId="3" applyBorder="1" applyAlignment="1">
      <alignment horizontal="center" vertical="center"/>
    </xf>
    <xf numFmtId="0" fontId="4" fillId="0" borderId="24" xfId="3" applyBorder="1" applyAlignment="1">
      <alignment horizontal="center" vertical="center"/>
    </xf>
    <xf numFmtId="0" fontId="4" fillId="0" borderId="22" xfId="3" applyBorder="1" applyAlignment="1">
      <alignment horizontal="center" vertical="center"/>
    </xf>
    <xf numFmtId="0" fontId="4" fillId="0" borderId="9" xfId="3" applyBorder="1" applyAlignment="1">
      <alignment horizontal="center" vertical="center"/>
    </xf>
    <xf numFmtId="0" fontId="4" fillId="0" borderId="5" xfId="3" applyBorder="1" applyAlignment="1">
      <alignment horizontal="center" vertical="center"/>
    </xf>
    <xf numFmtId="0" fontId="4" fillId="0" borderId="2" xfId="3" applyBorder="1" applyAlignment="1">
      <alignment horizontal="center" vertical="center"/>
    </xf>
    <xf numFmtId="0" fontId="4" fillId="0" borderId="3" xfId="3" applyBorder="1" applyAlignment="1">
      <alignment horizontal="center" vertical="center"/>
    </xf>
    <xf numFmtId="0" fontId="4" fillId="0" borderId="23" xfId="3" applyBorder="1" applyAlignment="1">
      <alignment horizontal="center" vertical="center"/>
    </xf>
    <xf numFmtId="0" fontId="4" fillId="0" borderId="15" xfId="3" applyBorder="1" applyAlignment="1">
      <alignment horizontal="center" vertical="center" textRotation="255"/>
    </xf>
    <xf numFmtId="0" fontId="4" fillId="0" borderId="17" xfId="4" applyBorder="1" applyAlignment="1">
      <alignment horizontal="center" vertical="center" textRotation="255"/>
    </xf>
    <xf numFmtId="0" fontId="7" fillId="0" borderId="20" xfId="4" applyFont="1" applyBorder="1" applyAlignment="1">
      <alignment horizontal="left" vertical="top"/>
    </xf>
    <xf numFmtId="0" fontId="23" fillId="0" borderId="0" xfId="4" applyFont="1">
      <alignment vertical="center"/>
    </xf>
    <xf numFmtId="0" fontId="22" fillId="0" borderId="0" xfId="4" applyFont="1">
      <alignment vertical="center"/>
    </xf>
    <xf numFmtId="0" fontId="4" fillId="0" borderId="6" xfId="4" applyBorder="1" applyAlignment="1">
      <alignment horizontal="center" vertical="center"/>
    </xf>
    <xf numFmtId="0" fontId="4" fillId="0" borderId="12" xfId="3" applyBorder="1" applyAlignment="1">
      <alignment horizontal="center" vertical="center" textRotation="255"/>
    </xf>
    <xf numFmtId="0" fontId="4" fillId="0" borderId="29" xfId="3" applyBorder="1" applyAlignment="1">
      <alignment horizontal="center" vertical="center" textRotation="255"/>
    </xf>
    <xf numFmtId="0" fontId="16" fillId="0" borderId="29" xfId="3" applyFont="1" applyBorder="1" applyAlignment="1">
      <alignment horizontal="center" vertical="center"/>
    </xf>
    <xf numFmtId="0" fontId="16" fillId="0" borderId="32" xfId="3" applyFont="1" applyBorder="1" applyAlignment="1">
      <alignment horizontal="center" vertical="center"/>
    </xf>
    <xf numFmtId="0" fontId="4" fillId="0" borderId="44" xfId="4" applyBorder="1" applyAlignment="1">
      <alignment horizontal="center" vertical="center"/>
    </xf>
    <xf numFmtId="0" fontId="4" fillId="0" borderId="45" xfId="4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8" xfId="1" applyBorder="1">
      <alignment vertical="center"/>
    </xf>
    <xf numFmtId="0" fontId="4" fillId="0" borderId="12" xfId="1" applyBorder="1">
      <alignment vertical="center"/>
    </xf>
    <xf numFmtId="0" fontId="4" fillId="0" borderId="13" xfId="1" applyBorder="1">
      <alignment vertical="center"/>
    </xf>
    <xf numFmtId="177" fontId="9" fillId="2" borderId="11" xfId="1" applyNumberFormat="1" applyFont="1" applyFill="1" applyBorder="1">
      <alignment vertical="center"/>
    </xf>
    <xf numFmtId="177" fontId="9" fillId="2" borderId="14" xfId="1" applyNumberFormat="1" applyFont="1" applyFill="1" applyBorder="1">
      <alignment vertical="center"/>
    </xf>
    <xf numFmtId="0" fontId="5" fillId="0" borderId="0" xfId="1" applyFont="1">
      <alignment vertical="center"/>
    </xf>
    <xf numFmtId="0" fontId="4" fillId="0" borderId="0" xfId="1">
      <alignment vertical="center"/>
    </xf>
    <xf numFmtId="0" fontId="4" fillId="0" borderId="1" xfId="1" applyBorder="1">
      <alignment vertical="center"/>
    </xf>
    <xf numFmtId="0" fontId="4" fillId="0" borderId="2" xfId="1" applyBorder="1">
      <alignment vertical="center"/>
    </xf>
    <xf numFmtId="0" fontId="4" fillId="0" borderId="3" xfId="1" applyBorder="1">
      <alignment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8" xfId="1" applyFont="1" applyFill="1" applyBorder="1">
      <alignment vertical="center"/>
    </xf>
    <xf numFmtId="0" fontId="10" fillId="2" borderId="12" xfId="1" applyFont="1" applyFill="1" applyBorder="1">
      <alignment vertical="center"/>
    </xf>
    <xf numFmtId="0" fontId="10" fillId="2" borderId="13" xfId="1" applyFont="1" applyFill="1" applyBorder="1">
      <alignment vertical="center"/>
    </xf>
    <xf numFmtId="177" fontId="12" fillId="2" borderId="11" xfId="1" applyNumberFormat="1" applyFont="1" applyFill="1" applyBorder="1">
      <alignment vertical="center"/>
    </xf>
    <xf numFmtId="177" fontId="12" fillId="2" borderId="14" xfId="1" applyNumberFormat="1" applyFont="1" applyFill="1" applyBorder="1">
      <alignment vertical="center"/>
    </xf>
    <xf numFmtId="0" fontId="11" fillId="0" borderId="10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7" fillId="0" borderId="20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11" fillId="0" borderId="18" xfId="1" applyFont="1" applyBorder="1" applyAlignment="1">
      <alignment horizontal="center" vertical="center"/>
    </xf>
  </cellXfs>
  <cellStyles count="10">
    <cellStyle name="桁区切り 2 2" xfId="2" xr:uid="{00000000-0005-0000-0000-000000000000}"/>
    <cellStyle name="標準" xfId="0" builtinId="0"/>
    <cellStyle name="標準 2" xfId="7" xr:uid="{00000000-0005-0000-0000-000002000000}"/>
    <cellStyle name="標準 2 2" xfId="1" xr:uid="{00000000-0005-0000-0000-000003000000}"/>
    <cellStyle name="標準 2 3" xfId="8" xr:uid="{00000000-0005-0000-0000-000004000000}"/>
    <cellStyle name="標準 2 3 2" xfId="9" xr:uid="{00000000-0005-0000-0000-000005000000}"/>
    <cellStyle name="標準 3" xfId="5" xr:uid="{00000000-0005-0000-0000-000006000000}"/>
    <cellStyle name="標準 4" xfId="4" xr:uid="{00000000-0005-0000-0000-000007000000}"/>
    <cellStyle name="標準 5" xfId="6" xr:uid="{00000000-0005-0000-0000-000008000000}"/>
    <cellStyle name="標準_北総鉄道㈱" xfId="3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calcChain" Target="calcChain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3</xdr:row>
      <xdr:rowOff>38100</xdr:rowOff>
    </xdr:from>
    <xdr:to>
      <xdr:col>2</xdr:col>
      <xdr:colOff>979715</xdr:colOff>
      <xdr:row>3</xdr:row>
      <xdr:rowOff>304800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2160814" y="685800"/>
          <a:ext cx="40821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95250</xdr:colOff>
      <xdr:row>3</xdr:row>
      <xdr:rowOff>180975</xdr:rowOff>
    </xdr:from>
    <xdr:to>
      <xdr:col>1</xdr:col>
      <xdr:colOff>695325</xdr:colOff>
      <xdr:row>4</xdr:row>
      <xdr:rowOff>76200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781050" y="828675"/>
          <a:ext cx="600075" cy="303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項　目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3</xdr:row>
      <xdr:rowOff>28575</xdr:rowOff>
    </xdr:from>
    <xdr:to>
      <xdr:col>2</xdr:col>
      <xdr:colOff>666750</xdr:colOff>
      <xdr:row>3</xdr:row>
      <xdr:rowOff>200025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276350" y="590550"/>
          <a:ext cx="361950" cy="171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</xdr:col>
      <xdr:colOff>28575</xdr:colOff>
      <xdr:row>3</xdr:row>
      <xdr:rowOff>209550</xdr:rowOff>
    </xdr:from>
    <xdr:to>
      <xdr:col>2</xdr:col>
      <xdr:colOff>85725</xdr:colOff>
      <xdr:row>3</xdr:row>
      <xdr:rowOff>361950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714375" y="771525"/>
          <a:ext cx="342900" cy="152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2</xdr:col>
      <xdr:colOff>304800</xdr:colOff>
      <xdr:row>3</xdr:row>
      <xdr:rowOff>28575</xdr:rowOff>
    </xdr:from>
    <xdr:to>
      <xdr:col>2</xdr:col>
      <xdr:colOff>666750</xdr:colOff>
      <xdr:row>3</xdr:row>
      <xdr:rowOff>200025</xdr:rowOff>
    </xdr:to>
    <xdr:sp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1276350" y="590550"/>
          <a:ext cx="361950" cy="171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  <xdr:twoCellAnchor>
    <xdr:from>
      <xdr:col>1</xdr:col>
      <xdr:colOff>28575</xdr:colOff>
      <xdr:row>3</xdr:row>
      <xdr:rowOff>209550</xdr:rowOff>
    </xdr:from>
    <xdr:to>
      <xdr:col>2</xdr:col>
      <xdr:colOff>85725</xdr:colOff>
      <xdr:row>3</xdr:row>
      <xdr:rowOff>361950</xdr:rowOff>
    </xdr:to>
    <xdr:sp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714375" y="771525"/>
          <a:ext cx="342900" cy="152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7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WVI23"/>
  <sheetViews>
    <sheetView showGridLines="0" topLeftCell="A4" zoomScale="70" zoomScaleNormal="70" workbookViewId="0">
      <selection activeCell="K9" sqref="K9"/>
    </sheetView>
  </sheetViews>
  <sheetFormatPr defaultColWidth="9" defaultRowHeight="13.2" x14ac:dyDescent="0.45"/>
  <cols>
    <col min="1" max="1" width="9" style="36"/>
    <col min="2" max="2" width="11.8984375" style="36" customWidth="1"/>
    <col min="3" max="3" width="14.09765625" style="36" customWidth="1"/>
    <col min="4" max="4" width="12.8984375" style="36" hidden="1" customWidth="1"/>
    <col min="5" max="8" width="12.8984375" style="36" customWidth="1"/>
    <col min="9" max="246" width="9" style="36"/>
    <col min="247" max="247" width="11.8984375" style="36" customWidth="1"/>
    <col min="248" max="248" width="14.09765625" style="36" customWidth="1"/>
    <col min="249" max="257" width="9" style="36" hidden="1" customWidth="1"/>
    <col min="258" max="261" width="12.8984375" style="36" customWidth="1"/>
    <col min="262" max="262" width="9" style="36"/>
    <col min="263" max="263" width="11.19921875" style="36" customWidth="1"/>
    <col min="264" max="502" width="9" style="36"/>
    <col min="503" max="503" width="11.8984375" style="36" customWidth="1"/>
    <col min="504" max="504" width="14.09765625" style="36" customWidth="1"/>
    <col min="505" max="513" width="9" style="36" hidden="1" customWidth="1"/>
    <col min="514" max="517" width="12.8984375" style="36" customWidth="1"/>
    <col min="518" max="518" width="9" style="36"/>
    <col min="519" max="519" width="11.19921875" style="36" customWidth="1"/>
    <col min="520" max="758" width="9" style="36"/>
    <col min="759" max="759" width="11.8984375" style="36" customWidth="1"/>
    <col min="760" max="760" width="14.09765625" style="36" customWidth="1"/>
    <col min="761" max="769" width="9" style="36" hidden="1" customWidth="1"/>
    <col min="770" max="773" width="12.8984375" style="36" customWidth="1"/>
    <col min="774" max="774" width="9" style="36"/>
    <col min="775" max="775" width="11.19921875" style="36" customWidth="1"/>
    <col min="776" max="1014" width="9" style="36"/>
    <col min="1015" max="1015" width="11.8984375" style="36" customWidth="1"/>
    <col min="1016" max="1016" width="14.09765625" style="36" customWidth="1"/>
    <col min="1017" max="1025" width="9" style="36" hidden="1" customWidth="1"/>
    <col min="1026" max="1029" width="12.8984375" style="36" customWidth="1"/>
    <col min="1030" max="1030" width="9" style="36"/>
    <col min="1031" max="1031" width="11.19921875" style="36" customWidth="1"/>
    <col min="1032" max="1270" width="9" style="36"/>
    <col min="1271" max="1271" width="11.8984375" style="36" customWidth="1"/>
    <col min="1272" max="1272" width="14.09765625" style="36" customWidth="1"/>
    <col min="1273" max="1281" width="9" style="36" hidden="1" customWidth="1"/>
    <col min="1282" max="1285" width="12.8984375" style="36" customWidth="1"/>
    <col min="1286" max="1286" width="9" style="36"/>
    <col min="1287" max="1287" width="11.19921875" style="36" customWidth="1"/>
    <col min="1288" max="1526" width="9" style="36"/>
    <col min="1527" max="1527" width="11.8984375" style="36" customWidth="1"/>
    <col min="1528" max="1528" width="14.09765625" style="36" customWidth="1"/>
    <col min="1529" max="1537" width="9" style="36" hidden="1" customWidth="1"/>
    <col min="1538" max="1541" width="12.8984375" style="36" customWidth="1"/>
    <col min="1542" max="1542" width="9" style="36"/>
    <col min="1543" max="1543" width="11.19921875" style="36" customWidth="1"/>
    <col min="1544" max="1782" width="9" style="36"/>
    <col min="1783" max="1783" width="11.8984375" style="36" customWidth="1"/>
    <col min="1784" max="1784" width="14.09765625" style="36" customWidth="1"/>
    <col min="1785" max="1793" width="9" style="36" hidden="1" customWidth="1"/>
    <col min="1794" max="1797" width="12.8984375" style="36" customWidth="1"/>
    <col min="1798" max="1798" width="9" style="36"/>
    <col min="1799" max="1799" width="11.19921875" style="36" customWidth="1"/>
    <col min="1800" max="2038" width="9" style="36"/>
    <col min="2039" max="2039" width="11.8984375" style="36" customWidth="1"/>
    <col min="2040" max="2040" width="14.09765625" style="36" customWidth="1"/>
    <col min="2041" max="2049" width="9" style="36" hidden="1" customWidth="1"/>
    <col min="2050" max="2053" width="12.8984375" style="36" customWidth="1"/>
    <col min="2054" max="2054" width="9" style="36"/>
    <col min="2055" max="2055" width="11.19921875" style="36" customWidth="1"/>
    <col min="2056" max="2294" width="9" style="36"/>
    <col min="2295" max="2295" width="11.8984375" style="36" customWidth="1"/>
    <col min="2296" max="2296" width="14.09765625" style="36" customWidth="1"/>
    <col min="2297" max="2305" width="9" style="36" hidden="1" customWidth="1"/>
    <col min="2306" max="2309" width="12.8984375" style="36" customWidth="1"/>
    <col min="2310" max="2310" width="9" style="36"/>
    <col min="2311" max="2311" width="11.19921875" style="36" customWidth="1"/>
    <col min="2312" max="2550" width="9" style="36"/>
    <col min="2551" max="2551" width="11.8984375" style="36" customWidth="1"/>
    <col min="2552" max="2552" width="14.09765625" style="36" customWidth="1"/>
    <col min="2553" max="2561" width="9" style="36" hidden="1" customWidth="1"/>
    <col min="2562" max="2565" width="12.8984375" style="36" customWidth="1"/>
    <col min="2566" max="2566" width="9" style="36"/>
    <col min="2567" max="2567" width="11.19921875" style="36" customWidth="1"/>
    <col min="2568" max="2806" width="9" style="36"/>
    <col min="2807" max="2807" width="11.8984375" style="36" customWidth="1"/>
    <col min="2808" max="2808" width="14.09765625" style="36" customWidth="1"/>
    <col min="2809" max="2817" width="9" style="36" hidden="1" customWidth="1"/>
    <col min="2818" max="2821" width="12.8984375" style="36" customWidth="1"/>
    <col min="2822" max="2822" width="9" style="36"/>
    <col min="2823" max="2823" width="11.19921875" style="36" customWidth="1"/>
    <col min="2824" max="3062" width="9" style="36"/>
    <col min="3063" max="3063" width="11.8984375" style="36" customWidth="1"/>
    <col min="3064" max="3064" width="14.09765625" style="36" customWidth="1"/>
    <col min="3065" max="3073" width="9" style="36" hidden="1" customWidth="1"/>
    <col min="3074" max="3077" width="12.8984375" style="36" customWidth="1"/>
    <col min="3078" max="3078" width="9" style="36"/>
    <col min="3079" max="3079" width="11.19921875" style="36" customWidth="1"/>
    <col min="3080" max="3318" width="9" style="36"/>
    <col min="3319" max="3319" width="11.8984375" style="36" customWidth="1"/>
    <col min="3320" max="3320" width="14.09765625" style="36" customWidth="1"/>
    <col min="3321" max="3329" width="9" style="36" hidden="1" customWidth="1"/>
    <col min="3330" max="3333" width="12.8984375" style="36" customWidth="1"/>
    <col min="3334" max="3334" width="9" style="36"/>
    <col min="3335" max="3335" width="11.19921875" style="36" customWidth="1"/>
    <col min="3336" max="3574" width="9" style="36"/>
    <col min="3575" max="3575" width="11.8984375" style="36" customWidth="1"/>
    <col min="3576" max="3576" width="14.09765625" style="36" customWidth="1"/>
    <col min="3577" max="3585" width="9" style="36" hidden="1" customWidth="1"/>
    <col min="3586" max="3589" width="12.8984375" style="36" customWidth="1"/>
    <col min="3590" max="3590" width="9" style="36"/>
    <col min="3591" max="3591" width="11.19921875" style="36" customWidth="1"/>
    <col min="3592" max="3830" width="9" style="36"/>
    <col min="3831" max="3831" width="11.8984375" style="36" customWidth="1"/>
    <col min="3832" max="3832" width="14.09765625" style="36" customWidth="1"/>
    <col min="3833" max="3841" width="9" style="36" hidden="1" customWidth="1"/>
    <col min="3842" max="3845" width="12.8984375" style="36" customWidth="1"/>
    <col min="3846" max="3846" width="9" style="36"/>
    <col min="3847" max="3847" width="11.19921875" style="36" customWidth="1"/>
    <col min="3848" max="4086" width="9" style="36"/>
    <col min="4087" max="4087" width="11.8984375" style="36" customWidth="1"/>
    <col min="4088" max="4088" width="14.09765625" style="36" customWidth="1"/>
    <col min="4089" max="4097" width="9" style="36" hidden="1" customWidth="1"/>
    <col min="4098" max="4101" width="12.8984375" style="36" customWidth="1"/>
    <col min="4102" max="4102" width="9" style="36"/>
    <col min="4103" max="4103" width="11.19921875" style="36" customWidth="1"/>
    <col min="4104" max="4342" width="9" style="36"/>
    <col min="4343" max="4343" width="11.8984375" style="36" customWidth="1"/>
    <col min="4344" max="4344" width="14.09765625" style="36" customWidth="1"/>
    <col min="4345" max="4353" width="9" style="36" hidden="1" customWidth="1"/>
    <col min="4354" max="4357" width="12.8984375" style="36" customWidth="1"/>
    <col min="4358" max="4358" width="9" style="36"/>
    <col min="4359" max="4359" width="11.19921875" style="36" customWidth="1"/>
    <col min="4360" max="4598" width="9" style="36"/>
    <col min="4599" max="4599" width="11.8984375" style="36" customWidth="1"/>
    <col min="4600" max="4600" width="14.09765625" style="36" customWidth="1"/>
    <col min="4601" max="4609" width="9" style="36" hidden="1" customWidth="1"/>
    <col min="4610" max="4613" width="12.8984375" style="36" customWidth="1"/>
    <col min="4614" max="4614" width="9" style="36"/>
    <col min="4615" max="4615" width="11.19921875" style="36" customWidth="1"/>
    <col min="4616" max="4854" width="9" style="36"/>
    <col min="4855" max="4855" width="11.8984375" style="36" customWidth="1"/>
    <col min="4856" max="4856" width="14.09765625" style="36" customWidth="1"/>
    <col min="4857" max="4865" width="9" style="36" hidden="1" customWidth="1"/>
    <col min="4866" max="4869" width="12.8984375" style="36" customWidth="1"/>
    <col min="4870" max="4870" width="9" style="36"/>
    <col min="4871" max="4871" width="11.19921875" style="36" customWidth="1"/>
    <col min="4872" max="5110" width="9" style="36"/>
    <col min="5111" max="5111" width="11.8984375" style="36" customWidth="1"/>
    <col min="5112" max="5112" width="14.09765625" style="36" customWidth="1"/>
    <col min="5113" max="5121" width="9" style="36" hidden="1" customWidth="1"/>
    <col min="5122" max="5125" width="12.8984375" style="36" customWidth="1"/>
    <col min="5126" max="5126" width="9" style="36"/>
    <col min="5127" max="5127" width="11.19921875" style="36" customWidth="1"/>
    <col min="5128" max="5366" width="9" style="36"/>
    <col min="5367" max="5367" width="11.8984375" style="36" customWidth="1"/>
    <col min="5368" max="5368" width="14.09765625" style="36" customWidth="1"/>
    <col min="5369" max="5377" width="9" style="36" hidden="1" customWidth="1"/>
    <col min="5378" max="5381" width="12.8984375" style="36" customWidth="1"/>
    <col min="5382" max="5382" width="9" style="36"/>
    <col min="5383" max="5383" width="11.19921875" style="36" customWidth="1"/>
    <col min="5384" max="5622" width="9" style="36"/>
    <col min="5623" max="5623" width="11.8984375" style="36" customWidth="1"/>
    <col min="5624" max="5624" width="14.09765625" style="36" customWidth="1"/>
    <col min="5625" max="5633" width="9" style="36" hidden="1" customWidth="1"/>
    <col min="5634" max="5637" width="12.8984375" style="36" customWidth="1"/>
    <col min="5638" max="5638" width="9" style="36"/>
    <col min="5639" max="5639" width="11.19921875" style="36" customWidth="1"/>
    <col min="5640" max="5878" width="9" style="36"/>
    <col min="5879" max="5879" width="11.8984375" style="36" customWidth="1"/>
    <col min="5880" max="5880" width="14.09765625" style="36" customWidth="1"/>
    <col min="5881" max="5889" width="9" style="36" hidden="1" customWidth="1"/>
    <col min="5890" max="5893" width="12.8984375" style="36" customWidth="1"/>
    <col min="5894" max="5894" width="9" style="36"/>
    <col min="5895" max="5895" width="11.19921875" style="36" customWidth="1"/>
    <col min="5896" max="6134" width="9" style="36"/>
    <col min="6135" max="6135" width="11.8984375" style="36" customWidth="1"/>
    <col min="6136" max="6136" width="14.09765625" style="36" customWidth="1"/>
    <col min="6137" max="6145" width="9" style="36" hidden="1" customWidth="1"/>
    <col min="6146" max="6149" width="12.8984375" style="36" customWidth="1"/>
    <col min="6150" max="6150" width="9" style="36"/>
    <col min="6151" max="6151" width="11.19921875" style="36" customWidth="1"/>
    <col min="6152" max="6390" width="9" style="36"/>
    <col min="6391" max="6391" width="11.8984375" style="36" customWidth="1"/>
    <col min="6392" max="6392" width="14.09765625" style="36" customWidth="1"/>
    <col min="6393" max="6401" width="9" style="36" hidden="1" customWidth="1"/>
    <col min="6402" max="6405" width="12.8984375" style="36" customWidth="1"/>
    <col min="6406" max="6406" width="9" style="36"/>
    <col min="6407" max="6407" width="11.19921875" style="36" customWidth="1"/>
    <col min="6408" max="6646" width="9" style="36"/>
    <col min="6647" max="6647" width="11.8984375" style="36" customWidth="1"/>
    <col min="6648" max="6648" width="14.09765625" style="36" customWidth="1"/>
    <col min="6649" max="6657" width="9" style="36" hidden="1" customWidth="1"/>
    <col min="6658" max="6661" width="12.8984375" style="36" customWidth="1"/>
    <col min="6662" max="6662" width="9" style="36"/>
    <col min="6663" max="6663" width="11.19921875" style="36" customWidth="1"/>
    <col min="6664" max="6902" width="9" style="36"/>
    <col min="6903" max="6903" width="11.8984375" style="36" customWidth="1"/>
    <col min="6904" max="6904" width="14.09765625" style="36" customWidth="1"/>
    <col min="6905" max="6913" width="9" style="36" hidden="1" customWidth="1"/>
    <col min="6914" max="6917" width="12.8984375" style="36" customWidth="1"/>
    <col min="6918" max="6918" width="9" style="36"/>
    <col min="6919" max="6919" width="11.19921875" style="36" customWidth="1"/>
    <col min="6920" max="7158" width="9" style="36"/>
    <col min="7159" max="7159" width="11.8984375" style="36" customWidth="1"/>
    <col min="7160" max="7160" width="14.09765625" style="36" customWidth="1"/>
    <col min="7161" max="7169" width="9" style="36" hidden="1" customWidth="1"/>
    <col min="7170" max="7173" width="12.8984375" style="36" customWidth="1"/>
    <col min="7174" max="7174" width="9" style="36"/>
    <col min="7175" max="7175" width="11.19921875" style="36" customWidth="1"/>
    <col min="7176" max="7414" width="9" style="36"/>
    <col min="7415" max="7415" width="11.8984375" style="36" customWidth="1"/>
    <col min="7416" max="7416" width="14.09765625" style="36" customWidth="1"/>
    <col min="7417" max="7425" width="9" style="36" hidden="1" customWidth="1"/>
    <col min="7426" max="7429" width="12.8984375" style="36" customWidth="1"/>
    <col min="7430" max="7430" width="9" style="36"/>
    <col min="7431" max="7431" width="11.19921875" style="36" customWidth="1"/>
    <col min="7432" max="7670" width="9" style="36"/>
    <col min="7671" max="7671" width="11.8984375" style="36" customWidth="1"/>
    <col min="7672" max="7672" width="14.09765625" style="36" customWidth="1"/>
    <col min="7673" max="7681" width="9" style="36" hidden="1" customWidth="1"/>
    <col min="7682" max="7685" width="12.8984375" style="36" customWidth="1"/>
    <col min="7686" max="7686" width="9" style="36"/>
    <col min="7687" max="7687" width="11.19921875" style="36" customWidth="1"/>
    <col min="7688" max="7926" width="9" style="36"/>
    <col min="7927" max="7927" width="11.8984375" style="36" customWidth="1"/>
    <col min="7928" max="7928" width="14.09765625" style="36" customWidth="1"/>
    <col min="7929" max="7937" width="9" style="36" hidden="1" customWidth="1"/>
    <col min="7938" max="7941" width="12.8984375" style="36" customWidth="1"/>
    <col min="7942" max="7942" width="9" style="36"/>
    <col min="7943" max="7943" width="11.19921875" style="36" customWidth="1"/>
    <col min="7944" max="8182" width="9" style="36"/>
    <col min="8183" max="8183" width="11.8984375" style="36" customWidth="1"/>
    <col min="8184" max="8184" width="14.09765625" style="36" customWidth="1"/>
    <col min="8185" max="8193" width="9" style="36" hidden="1" customWidth="1"/>
    <col min="8194" max="8197" width="12.8984375" style="36" customWidth="1"/>
    <col min="8198" max="8198" width="9" style="36"/>
    <col min="8199" max="8199" width="11.19921875" style="36" customWidth="1"/>
    <col min="8200" max="8438" width="9" style="36"/>
    <col min="8439" max="8439" width="11.8984375" style="36" customWidth="1"/>
    <col min="8440" max="8440" width="14.09765625" style="36" customWidth="1"/>
    <col min="8441" max="8449" width="9" style="36" hidden="1" customWidth="1"/>
    <col min="8450" max="8453" width="12.8984375" style="36" customWidth="1"/>
    <col min="8454" max="8454" width="9" style="36"/>
    <col min="8455" max="8455" width="11.19921875" style="36" customWidth="1"/>
    <col min="8456" max="8694" width="9" style="36"/>
    <col min="8695" max="8695" width="11.8984375" style="36" customWidth="1"/>
    <col min="8696" max="8696" width="14.09765625" style="36" customWidth="1"/>
    <col min="8697" max="8705" width="9" style="36" hidden="1" customWidth="1"/>
    <col min="8706" max="8709" width="12.8984375" style="36" customWidth="1"/>
    <col min="8710" max="8710" width="9" style="36"/>
    <col min="8711" max="8711" width="11.19921875" style="36" customWidth="1"/>
    <col min="8712" max="8950" width="9" style="36"/>
    <col min="8951" max="8951" width="11.8984375" style="36" customWidth="1"/>
    <col min="8952" max="8952" width="14.09765625" style="36" customWidth="1"/>
    <col min="8953" max="8961" width="9" style="36" hidden="1" customWidth="1"/>
    <col min="8962" max="8965" width="12.8984375" style="36" customWidth="1"/>
    <col min="8966" max="8966" width="9" style="36"/>
    <col min="8967" max="8967" width="11.19921875" style="36" customWidth="1"/>
    <col min="8968" max="9206" width="9" style="36"/>
    <col min="9207" max="9207" width="11.8984375" style="36" customWidth="1"/>
    <col min="9208" max="9208" width="14.09765625" style="36" customWidth="1"/>
    <col min="9209" max="9217" width="9" style="36" hidden="1" customWidth="1"/>
    <col min="9218" max="9221" width="12.8984375" style="36" customWidth="1"/>
    <col min="9222" max="9222" width="9" style="36"/>
    <col min="9223" max="9223" width="11.19921875" style="36" customWidth="1"/>
    <col min="9224" max="9462" width="9" style="36"/>
    <col min="9463" max="9463" width="11.8984375" style="36" customWidth="1"/>
    <col min="9464" max="9464" width="14.09765625" style="36" customWidth="1"/>
    <col min="9465" max="9473" width="9" style="36" hidden="1" customWidth="1"/>
    <col min="9474" max="9477" width="12.8984375" style="36" customWidth="1"/>
    <col min="9478" max="9478" width="9" style="36"/>
    <col min="9479" max="9479" width="11.19921875" style="36" customWidth="1"/>
    <col min="9480" max="9718" width="9" style="36"/>
    <col min="9719" max="9719" width="11.8984375" style="36" customWidth="1"/>
    <col min="9720" max="9720" width="14.09765625" style="36" customWidth="1"/>
    <col min="9721" max="9729" width="9" style="36" hidden="1" customWidth="1"/>
    <col min="9730" max="9733" width="12.8984375" style="36" customWidth="1"/>
    <col min="9734" max="9734" width="9" style="36"/>
    <col min="9735" max="9735" width="11.19921875" style="36" customWidth="1"/>
    <col min="9736" max="9974" width="9" style="36"/>
    <col min="9975" max="9975" width="11.8984375" style="36" customWidth="1"/>
    <col min="9976" max="9976" width="14.09765625" style="36" customWidth="1"/>
    <col min="9977" max="9985" width="9" style="36" hidden="1" customWidth="1"/>
    <col min="9986" max="9989" width="12.8984375" style="36" customWidth="1"/>
    <col min="9990" max="9990" width="9" style="36"/>
    <col min="9991" max="9991" width="11.19921875" style="36" customWidth="1"/>
    <col min="9992" max="10230" width="9" style="36"/>
    <col min="10231" max="10231" width="11.8984375" style="36" customWidth="1"/>
    <col min="10232" max="10232" width="14.09765625" style="36" customWidth="1"/>
    <col min="10233" max="10241" width="9" style="36" hidden="1" customWidth="1"/>
    <col min="10242" max="10245" width="12.8984375" style="36" customWidth="1"/>
    <col min="10246" max="10246" width="9" style="36"/>
    <col min="10247" max="10247" width="11.19921875" style="36" customWidth="1"/>
    <col min="10248" max="10486" width="9" style="36"/>
    <col min="10487" max="10487" width="11.8984375" style="36" customWidth="1"/>
    <col min="10488" max="10488" width="14.09765625" style="36" customWidth="1"/>
    <col min="10489" max="10497" width="9" style="36" hidden="1" customWidth="1"/>
    <col min="10498" max="10501" width="12.8984375" style="36" customWidth="1"/>
    <col min="10502" max="10502" width="9" style="36"/>
    <col min="10503" max="10503" width="11.19921875" style="36" customWidth="1"/>
    <col min="10504" max="10742" width="9" style="36"/>
    <col min="10743" max="10743" width="11.8984375" style="36" customWidth="1"/>
    <col min="10744" max="10744" width="14.09765625" style="36" customWidth="1"/>
    <col min="10745" max="10753" width="9" style="36" hidden="1" customWidth="1"/>
    <col min="10754" max="10757" width="12.8984375" style="36" customWidth="1"/>
    <col min="10758" max="10758" width="9" style="36"/>
    <col min="10759" max="10759" width="11.19921875" style="36" customWidth="1"/>
    <col min="10760" max="10998" width="9" style="36"/>
    <col min="10999" max="10999" width="11.8984375" style="36" customWidth="1"/>
    <col min="11000" max="11000" width="14.09765625" style="36" customWidth="1"/>
    <col min="11001" max="11009" width="9" style="36" hidden="1" customWidth="1"/>
    <col min="11010" max="11013" width="12.8984375" style="36" customWidth="1"/>
    <col min="11014" max="11014" width="9" style="36"/>
    <col min="11015" max="11015" width="11.19921875" style="36" customWidth="1"/>
    <col min="11016" max="11254" width="9" style="36"/>
    <col min="11255" max="11255" width="11.8984375" style="36" customWidth="1"/>
    <col min="11256" max="11256" width="14.09765625" style="36" customWidth="1"/>
    <col min="11257" max="11265" width="9" style="36" hidden="1" customWidth="1"/>
    <col min="11266" max="11269" width="12.8984375" style="36" customWidth="1"/>
    <col min="11270" max="11270" width="9" style="36"/>
    <col min="11271" max="11271" width="11.19921875" style="36" customWidth="1"/>
    <col min="11272" max="11510" width="9" style="36"/>
    <col min="11511" max="11511" width="11.8984375" style="36" customWidth="1"/>
    <col min="11512" max="11512" width="14.09765625" style="36" customWidth="1"/>
    <col min="11513" max="11521" width="9" style="36" hidden="1" customWidth="1"/>
    <col min="11522" max="11525" width="12.8984375" style="36" customWidth="1"/>
    <col min="11526" max="11526" width="9" style="36"/>
    <col min="11527" max="11527" width="11.19921875" style="36" customWidth="1"/>
    <col min="11528" max="11766" width="9" style="36"/>
    <col min="11767" max="11767" width="11.8984375" style="36" customWidth="1"/>
    <col min="11768" max="11768" width="14.09765625" style="36" customWidth="1"/>
    <col min="11769" max="11777" width="9" style="36" hidden="1" customWidth="1"/>
    <col min="11778" max="11781" width="12.8984375" style="36" customWidth="1"/>
    <col min="11782" max="11782" width="9" style="36"/>
    <col min="11783" max="11783" width="11.19921875" style="36" customWidth="1"/>
    <col min="11784" max="12022" width="9" style="36"/>
    <col min="12023" max="12023" width="11.8984375" style="36" customWidth="1"/>
    <col min="12024" max="12024" width="14.09765625" style="36" customWidth="1"/>
    <col min="12025" max="12033" width="9" style="36" hidden="1" customWidth="1"/>
    <col min="12034" max="12037" width="12.8984375" style="36" customWidth="1"/>
    <col min="12038" max="12038" width="9" style="36"/>
    <col min="12039" max="12039" width="11.19921875" style="36" customWidth="1"/>
    <col min="12040" max="12278" width="9" style="36"/>
    <col min="12279" max="12279" width="11.8984375" style="36" customWidth="1"/>
    <col min="12280" max="12280" width="14.09765625" style="36" customWidth="1"/>
    <col min="12281" max="12289" width="9" style="36" hidden="1" customWidth="1"/>
    <col min="12290" max="12293" width="12.8984375" style="36" customWidth="1"/>
    <col min="12294" max="12294" width="9" style="36"/>
    <col min="12295" max="12295" width="11.19921875" style="36" customWidth="1"/>
    <col min="12296" max="12534" width="9" style="36"/>
    <col min="12535" max="12535" width="11.8984375" style="36" customWidth="1"/>
    <col min="12536" max="12536" width="14.09765625" style="36" customWidth="1"/>
    <col min="12537" max="12545" width="9" style="36" hidden="1" customWidth="1"/>
    <col min="12546" max="12549" width="12.8984375" style="36" customWidth="1"/>
    <col min="12550" max="12550" width="9" style="36"/>
    <col min="12551" max="12551" width="11.19921875" style="36" customWidth="1"/>
    <col min="12552" max="12790" width="9" style="36"/>
    <col min="12791" max="12791" width="11.8984375" style="36" customWidth="1"/>
    <col min="12792" max="12792" width="14.09765625" style="36" customWidth="1"/>
    <col min="12793" max="12801" width="9" style="36" hidden="1" customWidth="1"/>
    <col min="12802" max="12805" width="12.8984375" style="36" customWidth="1"/>
    <col min="12806" max="12806" width="9" style="36"/>
    <col min="12807" max="12807" width="11.19921875" style="36" customWidth="1"/>
    <col min="12808" max="13046" width="9" style="36"/>
    <col min="13047" max="13047" width="11.8984375" style="36" customWidth="1"/>
    <col min="13048" max="13048" width="14.09765625" style="36" customWidth="1"/>
    <col min="13049" max="13057" width="9" style="36" hidden="1" customWidth="1"/>
    <col min="13058" max="13061" width="12.8984375" style="36" customWidth="1"/>
    <col min="13062" max="13062" width="9" style="36"/>
    <col min="13063" max="13063" width="11.19921875" style="36" customWidth="1"/>
    <col min="13064" max="13302" width="9" style="36"/>
    <col min="13303" max="13303" width="11.8984375" style="36" customWidth="1"/>
    <col min="13304" max="13304" width="14.09765625" style="36" customWidth="1"/>
    <col min="13305" max="13313" width="9" style="36" hidden="1" customWidth="1"/>
    <col min="13314" max="13317" width="12.8984375" style="36" customWidth="1"/>
    <col min="13318" max="13318" width="9" style="36"/>
    <col min="13319" max="13319" width="11.19921875" style="36" customWidth="1"/>
    <col min="13320" max="13558" width="9" style="36"/>
    <col min="13559" max="13559" width="11.8984375" style="36" customWidth="1"/>
    <col min="13560" max="13560" width="14.09765625" style="36" customWidth="1"/>
    <col min="13561" max="13569" width="9" style="36" hidden="1" customWidth="1"/>
    <col min="13570" max="13573" width="12.8984375" style="36" customWidth="1"/>
    <col min="13574" max="13574" width="9" style="36"/>
    <col min="13575" max="13575" width="11.19921875" style="36" customWidth="1"/>
    <col min="13576" max="13814" width="9" style="36"/>
    <col min="13815" max="13815" width="11.8984375" style="36" customWidth="1"/>
    <col min="13816" max="13816" width="14.09765625" style="36" customWidth="1"/>
    <col min="13817" max="13825" width="9" style="36" hidden="1" customWidth="1"/>
    <col min="13826" max="13829" width="12.8984375" style="36" customWidth="1"/>
    <col min="13830" max="13830" width="9" style="36"/>
    <col min="13831" max="13831" width="11.19921875" style="36" customWidth="1"/>
    <col min="13832" max="14070" width="9" style="36"/>
    <col min="14071" max="14071" width="11.8984375" style="36" customWidth="1"/>
    <col min="14072" max="14072" width="14.09765625" style="36" customWidth="1"/>
    <col min="14073" max="14081" width="9" style="36" hidden="1" customWidth="1"/>
    <col min="14082" max="14085" width="12.8984375" style="36" customWidth="1"/>
    <col min="14086" max="14086" width="9" style="36"/>
    <col min="14087" max="14087" width="11.19921875" style="36" customWidth="1"/>
    <col min="14088" max="14326" width="9" style="36"/>
    <col min="14327" max="14327" width="11.8984375" style="36" customWidth="1"/>
    <col min="14328" max="14328" width="14.09765625" style="36" customWidth="1"/>
    <col min="14329" max="14337" width="9" style="36" hidden="1" customWidth="1"/>
    <col min="14338" max="14341" width="12.8984375" style="36" customWidth="1"/>
    <col min="14342" max="14342" width="9" style="36"/>
    <col min="14343" max="14343" width="11.19921875" style="36" customWidth="1"/>
    <col min="14344" max="14582" width="9" style="36"/>
    <col min="14583" max="14583" width="11.8984375" style="36" customWidth="1"/>
    <col min="14584" max="14584" width="14.09765625" style="36" customWidth="1"/>
    <col min="14585" max="14593" width="9" style="36" hidden="1" customWidth="1"/>
    <col min="14594" max="14597" width="12.8984375" style="36" customWidth="1"/>
    <col min="14598" max="14598" width="9" style="36"/>
    <col min="14599" max="14599" width="11.19921875" style="36" customWidth="1"/>
    <col min="14600" max="14838" width="9" style="36"/>
    <col min="14839" max="14839" width="11.8984375" style="36" customWidth="1"/>
    <col min="14840" max="14840" width="14.09765625" style="36" customWidth="1"/>
    <col min="14841" max="14849" width="9" style="36" hidden="1" customWidth="1"/>
    <col min="14850" max="14853" width="12.8984375" style="36" customWidth="1"/>
    <col min="14854" max="14854" width="9" style="36"/>
    <col min="14855" max="14855" width="11.19921875" style="36" customWidth="1"/>
    <col min="14856" max="15094" width="9" style="36"/>
    <col min="15095" max="15095" width="11.8984375" style="36" customWidth="1"/>
    <col min="15096" max="15096" width="14.09765625" style="36" customWidth="1"/>
    <col min="15097" max="15105" width="9" style="36" hidden="1" customWidth="1"/>
    <col min="15106" max="15109" width="12.8984375" style="36" customWidth="1"/>
    <col min="15110" max="15110" width="9" style="36"/>
    <col min="15111" max="15111" width="11.19921875" style="36" customWidth="1"/>
    <col min="15112" max="15350" width="9" style="36"/>
    <col min="15351" max="15351" width="11.8984375" style="36" customWidth="1"/>
    <col min="15352" max="15352" width="14.09765625" style="36" customWidth="1"/>
    <col min="15353" max="15361" width="9" style="36" hidden="1" customWidth="1"/>
    <col min="15362" max="15365" width="12.8984375" style="36" customWidth="1"/>
    <col min="15366" max="15366" width="9" style="36"/>
    <col min="15367" max="15367" width="11.19921875" style="36" customWidth="1"/>
    <col min="15368" max="15606" width="9" style="36"/>
    <col min="15607" max="15607" width="11.8984375" style="36" customWidth="1"/>
    <col min="15608" max="15608" width="14.09765625" style="36" customWidth="1"/>
    <col min="15609" max="15617" width="9" style="36" hidden="1" customWidth="1"/>
    <col min="15618" max="15621" width="12.8984375" style="36" customWidth="1"/>
    <col min="15622" max="15622" width="9" style="36"/>
    <col min="15623" max="15623" width="11.19921875" style="36" customWidth="1"/>
    <col min="15624" max="15862" width="9" style="36"/>
    <col min="15863" max="15863" width="11.8984375" style="36" customWidth="1"/>
    <col min="15864" max="15864" width="14.09765625" style="36" customWidth="1"/>
    <col min="15865" max="15873" width="9" style="36" hidden="1" customWidth="1"/>
    <col min="15874" max="15877" width="12.8984375" style="36" customWidth="1"/>
    <col min="15878" max="15878" width="9" style="36"/>
    <col min="15879" max="15879" width="11.19921875" style="36" customWidth="1"/>
    <col min="15880" max="16118" width="9" style="36"/>
    <col min="16119" max="16119" width="11.8984375" style="36" customWidth="1"/>
    <col min="16120" max="16120" width="14.09765625" style="36" customWidth="1"/>
    <col min="16121" max="16129" width="9" style="36" hidden="1" customWidth="1"/>
    <col min="16130" max="16133" width="12.8984375" style="36" customWidth="1"/>
    <col min="16134" max="16134" width="9" style="36"/>
    <col min="16135" max="16135" width="11.19921875" style="36" customWidth="1"/>
    <col min="16136" max="16384" width="9" style="36"/>
  </cols>
  <sheetData>
    <row r="2" spans="2:8" ht="16.2" x14ac:dyDescent="0.45">
      <c r="B2" s="63" t="s">
        <v>73</v>
      </c>
      <c r="C2" s="63"/>
      <c r="D2" s="63"/>
      <c r="E2" s="63"/>
      <c r="F2" s="63"/>
      <c r="G2" s="63"/>
      <c r="H2" s="63"/>
    </row>
    <row r="3" spans="2:8" ht="20.25" customHeight="1" thickBot="1" x14ac:dyDescent="0.5">
      <c r="B3" s="108" t="s">
        <v>43</v>
      </c>
      <c r="C3" s="109"/>
      <c r="D3" s="109"/>
      <c r="E3" s="109"/>
      <c r="F3" s="109"/>
      <c r="G3" s="109"/>
      <c r="H3" s="109"/>
    </row>
    <row r="4" spans="2:8" ht="32.25" customHeight="1" x14ac:dyDescent="0.45">
      <c r="B4" s="110"/>
      <c r="C4" s="111"/>
      <c r="D4" s="64" t="s">
        <v>68</v>
      </c>
      <c r="E4" s="64" t="s">
        <v>70</v>
      </c>
      <c r="F4" s="64">
        <v>4</v>
      </c>
      <c r="G4" s="64">
        <v>5</v>
      </c>
      <c r="H4" s="97">
        <v>6</v>
      </c>
    </row>
    <row r="5" spans="2:8" ht="32.25" customHeight="1" x14ac:dyDescent="0.45">
      <c r="B5" s="112" t="s">
        <v>44</v>
      </c>
      <c r="C5" s="113"/>
      <c r="D5" s="80">
        <v>58595</v>
      </c>
      <c r="E5" s="100">
        <f>SUM(E10+E13+E17+E21+E22)</f>
        <v>58724</v>
      </c>
      <c r="F5" s="100">
        <f t="shared" ref="F5:H5" si="0">SUM(F10+F13+F17+F21+F22)</f>
        <v>58687</v>
      </c>
      <c r="G5" s="100">
        <f t="shared" si="0"/>
        <v>59030</v>
      </c>
      <c r="H5" s="99">
        <f t="shared" si="0"/>
        <v>59421</v>
      </c>
    </row>
    <row r="6" spans="2:8" ht="32.25" customHeight="1" x14ac:dyDescent="0.45">
      <c r="B6" s="114" t="s">
        <v>45</v>
      </c>
      <c r="C6" s="38" t="s">
        <v>46</v>
      </c>
      <c r="D6" s="81">
        <v>1027</v>
      </c>
      <c r="E6" s="81">
        <v>1038</v>
      </c>
      <c r="F6" s="81">
        <v>1093</v>
      </c>
      <c r="G6" s="81">
        <v>1097</v>
      </c>
      <c r="H6" s="89">
        <v>1131</v>
      </c>
    </row>
    <row r="7" spans="2:8" ht="32.25" customHeight="1" x14ac:dyDescent="0.45">
      <c r="B7" s="114"/>
      <c r="C7" s="38" t="s">
        <v>47</v>
      </c>
      <c r="D7" s="81">
        <v>2110</v>
      </c>
      <c r="E7" s="81">
        <v>2097</v>
      </c>
      <c r="F7" s="81">
        <v>2023</v>
      </c>
      <c r="G7" s="81">
        <v>2071</v>
      </c>
      <c r="H7" s="89">
        <v>2090</v>
      </c>
    </row>
    <row r="8" spans="2:8" ht="32.25" customHeight="1" x14ac:dyDescent="0.45">
      <c r="B8" s="114"/>
      <c r="C8" s="38" t="s">
        <v>48</v>
      </c>
      <c r="D8" s="82">
        <v>2959</v>
      </c>
      <c r="E8" s="82">
        <v>2972</v>
      </c>
      <c r="F8" s="82">
        <v>2996</v>
      </c>
      <c r="G8" s="82">
        <v>3151</v>
      </c>
      <c r="H8" s="90">
        <v>3177</v>
      </c>
    </row>
    <row r="9" spans="2:8" ht="32.25" customHeight="1" x14ac:dyDescent="0.45">
      <c r="B9" s="114"/>
      <c r="C9" s="38" t="s">
        <v>49</v>
      </c>
      <c r="D9" s="82">
        <v>57</v>
      </c>
      <c r="E9" s="82">
        <v>50</v>
      </c>
      <c r="F9" s="82">
        <v>58</v>
      </c>
      <c r="G9" s="82">
        <v>59</v>
      </c>
      <c r="H9" s="90">
        <v>56</v>
      </c>
    </row>
    <row r="10" spans="2:8" ht="32.25" customHeight="1" x14ac:dyDescent="0.45">
      <c r="B10" s="114"/>
      <c r="C10" s="65" t="s">
        <v>50</v>
      </c>
      <c r="D10" s="83">
        <v>6153</v>
      </c>
      <c r="E10" s="101">
        <f>SUM(E6:E9)</f>
        <v>6157</v>
      </c>
      <c r="F10" s="101">
        <f>SUM(F6:F9)</f>
        <v>6170</v>
      </c>
      <c r="G10" s="101">
        <v>6378</v>
      </c>
      <c r="H10" s="91">
        <f>SUM(H6:H9)</f>
        <v>6454</v>
      </c>
    </row>
    <row r="11" spans="2:8" ht="32.25" customHeight="1" x14ac:dyDescent="0.45">
      <c r="B11" s="114" t="s">
        <v>51</v>
      </c>
      <c r="C11" s="38" t="s">
        <v>46</v>
      </c>
      <c r="D11" s="81">
        <v>167</v>
      </c>
      <c r="E11" s="81">
        <v>161</v>
      </c>
      <c r="F11" s="81">
        <v>161</v>
      </c>
      <c r="G11" s="81">
        <v>160</v>
      </c>
      <c r="H11" s="89">
        <v>151</v>
      </c>
    </row>
    <row r="12" spans="2:8" ht="32.25" customHeight="1" x14ac:dyDescent="0.45">
      <c r="B12" s="114"/>
      <c r="C12" s="38" t="s">
        <v>47</v>
      </c>
      <c r="D12" s="81">
        <v>70</v>
      </c>
      <c r="E12" s="81">
        <v>71</v>
      </c>
      <c r="F12" s="81">
        <v>72</v>
      </c>
      <c r="G12" s="81">
        <v>68</v>
      </c>
      <c r="H12" s="89">
        <v>69</v>
      </c>
    </row>
    <row r="13" spans="2:8" ht="32.25" customHeight="1" x14ac:dyDescent="0.45">
      <c r="B13" s="114"/>
      <c r="C13" s="65" t="s">
        <v>50</v>
      </c>
      <c r="D13" s="84">
        <v>237</v>
      </c>
      <c r="E13" s="102">
        <f>SUM(E11:E12)</f>
        <v>232</v>
      </c>
      <c r="F13" s="102">
        <f>SUM(F11:F12)</f>
        <v>233</v>
      </c>
      <c r="G13" s="102">
        <v>228</v>
      </c>
      <c r="H13" s="92">
        <f>SUM(H11:H12)</f>
        <v>220</v>
      </c>
    </row>
    <row r="14" spans="2:8" ht="32.25" customHeight="1" x14ac:dyDescent="0.45">
      <c r="B14" s="114" t="s">
        <v>52</v>
      </c>
      <c r="C14" s="38" t="s">
        <v>46</v>
      </c>
      <c r="D14" s="81">
        <v>15265</v>
      </c>
      <c r="E14" s="81">
        <v>15494</v>
      </c>
      <c r="F14" s="81">
        <v>15571</v>
      </c>
      <c r="G14" s="81">
        <v>15760</v>
      </c>
      <c r="H14" s="89">
        <v>16038</v>
      </c>
    </row>
    <row r="15" spans="2:8" ht="32.25" customHeight="1" x14ac:dyDescent="0.45">
      <c r="B15" s="114"/>
      <c r="C15" s="38" t="s">
        <v>47</v>
      </c>
      <c r="D15" s="81">
        <v>15603</v>
      </c>
      <c r="E15" s="81">
        <v>15239</v>
      </c>
      <c r="F15" s="81">
        <v>14846</v>
      </c>
      <c r="G15" s="81">
        <v>14470</v>
      </c>
      <c r="H15" s="89">
        <v>14174</v>
      </c>
    </row>
    <row r="16" spans="2:8" ht="32.25" customHeight="1" x14ac:dyDescent="0.45">
      <c r="B16" s="114"/>
      <c r="C16" s="38" t="s">
        <v>48</v>
      </c>
      <c r="D16" s="82">
        <v>12429</v>
      </c>
      <c r="E16" s="82">
        <v>12669</v>
      </c>
      <c r="F16" s="82">
        <v>12858</v>
      </c>
      <c r="G16" s="82">
        <v>13166</v>
      </c>
      <c r="H16" s="90">
        <v>13451</v>
      </c>
    </row>
    <row r="17" spans="2:9" ht="32.25" customHeight="1" x14ac:dyDescent="0.45">
      <c r="B17" s="114"/>
      <c r="C17" s="65" t="s">
        <v>50</v>
      </c>
      <c r="D17" s="84">
        <v>43297</v>
      </c>
      <c r="E17" s="102">
        <f>SUM(E14:E16)</f>
        <v>43402</v>
      </c>
      <c r="F17" s="102">
        <f>SUM(F14:F16)</f>
        <v>43275</v>
      </c>
      <c r="G17" s="102">
        <v>43396</v>
      </c>
      <c r="H17" s="92">
        <f>SUM(H14:H16)</f>
        <v>43663</v>
      </c>
    </row>
    <row r="18" spans="2:9" ht="32.25" customHeight="1" x14ac:dyDescent="0.45">
      <c r="B18" s="103" t="s">
        <v>53</v>
      </c>
      <c r="C18" s="38" t="s">
        <v>54</v>
      </c>
      <c r="D18" s="81">
        <v>716</v>
      </c>
      <c r="E18" s="81">
        <v>771</v>
      </c>
      <c r="F18" s="81">
        <v>748</v>
      </c>
      <c r="G18" s="81">
        <v>752</v>
      </c>
      <c r="H18" s="89">
        <v>775</v>
      </c>
    </row>
    <row r="19" spans="2:9" ht="32.25" customHeight="1" x14ac:dyDescent="0.45">
      <c r="B19" s="104"/>
      <c r="C19" s="38" t="s">
        <v>55</v>
      </c>
      <c r="D19" s="81">
        <v>79</v>
      </c>
      <c r="E19" s="81">
        <v>78</v>
      </c>
      <c r="F19" s="81">
        <v>79</v>
      </c>
      <c r="G19" s="81">
        <v>78</v>
      </c>
      <c r="H19" s="89">
        <v>84</v>
      </c>
    </row>
    <row r="20" spans="2:9" ht="32.25" customHeight="1" x14ac:dyDescent="0.45">
      <c r="B20" s="104"/>
      <c r="C20" s="38" t="s">
        <v>56</v>
      </c>
      <c r="D20" s="82">
        <v>452</v>
      </c>
      <c r="E20" s="82">
        <v>446</v>
      </c>
      <c r="F20" s="82">
        <v>452</v>
      </c>
      <c r="G20" s="82">
        <v>450</v>
      </c>
      <c r="H20" s="90">
        <v>458</v>
      </c>
    </row>
    <row r="21" spans="2:9" ht="32.25" customHeight="1" x14ac:dyDescent="0.45">
      <c r="B21" s="105"/>
      <c r="C21" s="65" t="s">
        <v>50</v>
      </c>
      <c r="D21" s="84">
        <v>1247</v>
      </c>
      <c r="E21" s="102">
        <f>SUM(E18:E20)</f>
        <v>1295</v>
      </c>
      <c r="F21" s="102">
        <f>SUM(F18:F20)</f>
        <v>1279</v>
      </c>
      <c r="G21" s="102">
        <v>1280</v>
      </c>
      <c r="H21" s="92">
        <f>SUM(H18:H20)</f>
        <v>1317</v>
      </c>
      <c r="I21" s="66"/>
    </row>
    <row r="22" spans="2:9" ht="32.25" customHeight="1" thickBot="1" x14ac:dyDescent="0.5">
      <c r="B22" s="106" t="s">
        <v>57</v>
      </c>
      <c r="C22" s="107"/>
      <c r="D22" s="85">
        <v>7661</v>
      </c>
      <c r="E22" s="85">
        <v>7638</v>
      </c>
      <c r="F22" s="85">
        <v>7730</v>
      </c>
      <c r="G22" s="85">
        <v>7748</v>
      </c>
      <c r="H22" s="93">
        <v>7767</v>
      </c>
    </row>
    <row r="23" spans="2:9" ht="20.25" customHeight="1" x14ac:dyDescent="0.45">
      <c r="B23" s="67" t="s">
        <v>58</v>
      </c>
      <c r="C23" s="68"/>
      <c r="D23" s="69"/>
      <c r="E23" s="69"/>
      <c r="F23" s="69"/>
      <c r="G23" s="69"/>
      <c r="H23" s="69"/>
    </row>
  </sheetData>
  <mergeCells count="8">
    <mergeCell ref="B18:B21"/>
    <mergeCell ref="B22:C22"/>
    <mergeCell ref="B3:H3"/>
    <mergeCell ref="B4:C4"/>
    <mergeCell ref="B5:C5"/>
    <mergeCell ref="B6:B10"/>
    <mergeCell ref="B11:B13"/>
    <mergeCell ref="B14:B17"/>
  </mergeCells>
  <phoneticPr fontId="6"/>
  <printOptions horizontalCentered="1"/>
  <pageMargins left="0.55069444444444404" right="0.196527777777778" top="0.55069444444444404" bottom="0.98402777777777795" header="0.31458333333333299" footer="0.51180555555555596"/>
  <pageSetup paperSize="9" firstPageNumber="4294963191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I28"/>
  <sheetViews>
    <sheetView showGridLines="0" tabSelected="1" topLeftCell="A11" workbookViewId="0">
      <selection activeCell="K24" sqref="K24"/>
    </sheetView>
  </sheetViews>
  <sheetFormatPr defaultColWidth="9" defaultRowHeight="13.2" x14ac:dyDescent="0.45"/>
  <cols>
    <col min="1" max="2" width="9" style="36"/>
    <col min="3" max="3" width="12.59765625" style="36" customWidth="1"/>
    <col min="4" max="9" width="9.59765625" style="36" customWidth="1"/>
    <col min="10" max="258" width="9" style="36"/>
    <col min="259" max="259" width="11.69921875" style="36" customWidth="1"/>
    <col min="260" max="265" width="9.59765625" style="36" customWidth="1"/>
    <col min="266" max="514" width="9" style="36"/>
    <col min="515" max="515" width="11.69921875" style="36" customWidth="1"/>
    <col min="516" max="521" width="9.59765625" style="36" customWidth="1"/>
    <col min="522" max="770" width="9" style="36"/>
    <col min="771" max="771" width="11.69921875" style="36" customWidth="1"/>
    <col min="772" max="777" width="9.59765625" style="36" customWidth="1"/>
    <col min="778" max="1026" width="9" style="36"/>
    <col min="1027" max="1027" width="11.69921875" style="36" customWidth="1"/>
    <col min="1028" max="1033" width="9.59765625" style="36" customWidth="1"/>
    <col min="1034" max="1282" width="9" style="36"/>
    <col min="1283" max="1283" width="11.69921875" style="36" customWidth="1"/>
    <col min="1284" max="1289" width="9.59765625" style="36" customWidth="1"/>
    <col min="1290" max="1538" width="9" style="36"/>
    <col min="1539" max="1539" width="11.69921875" style="36" customWidth="1"/>
    <col min="1540" max="1545" width="9.59765625" style="36" customWidth="1"/>
    <col min="1546" max="1794" width="9" style="36"/>
    <col min="1795" max="1795" width="11.69921875" style="36" customWidth="1"/>
    <col min="1796" max="1801" width="9.59765625" style="36" customWidth="1"/>
    <col min="1802" max="2050" width="9" style="36"/>
    <col min="2051" max="2051" width="11.69921875" style="36" customWidth="1"/>
    <col min="2052" max="2057" width="9.59765625" style="36" customWidth="1"/>
    <col min="2058" max="2306" width="9" style="36"/>
    <col min="2307" max="2307" width="11.69921875" style="36" customWidth="1"/>
    <col min="2308" max="2313" width="9.59765625" style="36" customWidth="1"/>
    <col min="2314" max="2562" width="9" style="36"/>
    <col min="2563" max="2563" width="11.69921875" style="36" customWidth="1"/>
    <col min="2564" max="2569" width="9.59765625" style="36" customWidth="1"/>
    <col min="2570" max="2818" width="9" style="36"/>
    <col min="2819" max="2819" width="11.69921875" style="36" customWidth="1"/>
    <col min="2820" max="2825" width="9.59765625" style="36" customWidth="1"/>
    <col min="2826" max="3074" width="9" style="36"/>
    <col min="3075" max="3075" width="11.69921875" style="36" customWidth="1"/>
    <col min="3076" max="3081" width="9.59765625" style="36" customWidth="1"/>
    <col min="3082" max="3330" width="9" style="36"/>
    <col min="3331" max="3331" width="11.69921875" style="36" customWidth="1"/>
    <col min="3332" max="3337" width="9.59765625" style="36" customWidth="1"/>
    <col min="3338" max="3586" width="9" style="36"/>
    <col min="3587" max="3587" width="11.69921875" style="36" customWidth="1"/>
    <col min="3588" max="3593" width="9.59765625" style="36" customWidth="1"/>
    <col min="3594" max="3842" width="9" style="36"/>
    <col min="3843" max="3843" width="11.69921875" style="36" customWidth="1"/>
    <col min="3844" max="3849" width="9.59765625" style="36" customWidth="1"/>
    <col min="3850" max="4098" width="9" style="36"/>
    <col min="4099" max="4099" width="11.69921875" style="36" customWidth="1"/>
    <col min="4100" max="4105" width="9.59765625" style="36" customWidth="1"/>
    <col min="4106" max="4354" width="9" style="36"/>
    <col min="4355" max="4355" width="11.69921875" style="36" customWidth="1"/>
    <col min="4356" max="4361" width="9.59765625" style="36" customWidth="1"/>
    <col min="4362" max="4610" width="9" style="36"/>
    <col min="4611" max="4611" width="11.69921875" style="36" customWidth="1"/>
    <col min="4612" max="4617" width="9.59765625" style="36" customWidth="1"/>
    <col min="4618" max="4866" width="9" style="36"/>
    <col min="4867" max="4867" width="11.69921875" style="36" customWidth="1"/>
    <col min="4868" max="4873" width="9.59765625" style="36" customWidth="1"/>
    <col min="4874" max="5122" width="9" style="36"/>
    <col min="5123" max="5123" width="11.69921875" style="36" customWidth="1"/>
    <col min="5124" max="5129" width="9.59765625" style="36" customWidth="1"/>
    <col min="5130" max="5378" width="9" style="36"/>
    <col min="5379" max="5379" width="11.69921875" style="36" customWidth="1"/>
    <col min="5380" max="5385" width="9.59765625" style="36" customWidth="1"/>
    <col min="5386" max="5634" width="9" style="36"/>
    <col min="5635" max="5635" width="11.69921875" style="36" customWidth="1"/>
    <col min="5636" max="5641" width="9.59765625" style="36" customWidth="1"/>
    <col min="5642" max="5890" width="9" style="36"/>
    <col min="5891" max="5891" width="11.69921875" style="36" customWidth="1"/>
    <col min="5892" max="5897" width="9.59765625" style="36" customWidth="1"/>
    <col min="5898" max="6146" width="9" style="36"/>
    <col min="6147" max="6147" width="11.69921875" style="36" customWidth="1"/>
    <col min="6148" max="6153" width="9.59765625" style="36" customWidth="1"/>
    <col min="6154" max="6402" width="9" style="36"/>
    <col min="6403" max="6403" width="11.69921875" style="36" customWidth="1"/>
    <col min="6404" max="6409" width="9.59765625" style="36" customWidth="1"/>
    <col min="6410" max="6658" width="9" style="36"/>
    <col min="6659" max="6659" width="11.69921875" style="36" customWidth="1"/>
    <col min="6660" max="6665" width="9.59765625" style="36" customWidth="1"/>
    <col min="6666" max="6914" width="9" style="36"/>
    <col min="6915" max="6915" width="11.69921875" style="36" customWidth="1"/>
    <col min="6916" max="6921" width="9.59765625" style="36" customWidth="1"/>
    <col min="6922" max="7170" width="9" style="36"/>
    <col min="7171" max="7171" width="11.69921875" style="36" customWidth="1"/>
    <col min="7172" max="7177" width="9.59765625" style="36" customWidth="1"/>
    <col min="7178" max="7426" width="9" style="36"/>
    <col min="7427" max="7427" width="11.69921875" style="36" customWidth="1"/>
    <col min="7428" max="7433" width="9.59765625" style="36" customWidth="1"/>
    <col min="7434" max="7682" width="9" style="36"/>
    <col min="7683" max="7683" width="11.69921875" style="36" customWidth="1"/>
    <col min="7684" max="7689" width="9.59765625" style="36" customWidth="1"/>
    <col min="7690" max="7938" width="9" style="36"/>
    <col min="7939" max="7939" width="11.69921875" style="36" customWidth="1"/>
    <col min="7940" max="7945" width="9.59765625" style="36" customWidth="1"/>
    <col min="7946" max="8194" width="9" style="36"/>
    <col min="8195" max="8195" width="11.69921875" style="36" customWidth="1"/>
    <col min="8196" max="8201" width="9.59765625" style="36" customWidth="1"/>
    <col min="8202" max="8450" width="9" style="36"/>
    <col min="8451" max="8451" width="11.69921875" style="36" customWidth="1"/>
    <col min="8452" max="8457" width="9.59765625" style="36" customWidth="1"/>
    <col min="8458" max="8706" width="9" style="36"/>
    <col min="8707" max="8707" width="11.69921875" style="36" customWidth="1"/>
    <col min="8708" max="8713" width="9.59765625" style="36" customWidth="1"/>
    <col min="8714" max="8962" width="9" style="36"/>
    <col min="8963" max="8963" width="11.69921875" style="36" customWidth="1"/>
    <col min="8964" max="8969" width="9.59765625" style="36" customWidth="1"/>
    <col min="8970" max="9218" width="9" style="36"/>
    <col min="9219" max="9219" width="11.69921875" style="36" customWidth="1"/>
    <col min="9220" max="9225" width="9.59765625" style="36" customWidth="1"/>
    <col min="9226" max="9474" width="9" style="36"/>
    <col min="9475" max="9475" width="11.69921875" style="36" customWidth="1"/>
    <col min="9476" max="9481" width="9.59765625" style="36" customWidth="1"/>
    <col min="9482" max="9730" width="9" style="36"/>
    <col min="9731" max="9731" width="11.69921875" style="36" customWidth="1"/>
    <col min="9732" max="9737" width="9.59765625" style="36" customWidth="1"/>
    <col min="9738" max="9986" width="9" style="36"/>
    <col min="9987" max="9987" width="11.69921875" style="36" customWidth="1"/>
    <col min="9988" max="9993" width="9.59765625" style="36" customWidth="1"/>
    <col min="9994" max="10242" width="9" style="36"/>
    <col min="10243" max="10243" width="11.69921875" style="36" customWidth="1"/>
    <col min="10244" max="10249" width="9.59765625" style="36" customWidth="1"/>
    <col min="10250" max="10498" width="9" style="36"/>
    <col min="10499" max="10499" width="11.69921875" style="36" customWidth="1"/>
    <col min="10500" max="10505" width="9.59765625" style="36" customWidth="1"/>
    <col min="10506" max="10754" width="9" style="36"/>
    <col min="10755" max="10755" width="11.69921875" style="36" customWidth="1"/>
    <col min="10756" max="10761" width="9.59765625" style="36" customWidth="1"/>
    <col min="10762" max="11010" width="9" style="36"/>
    <col min="11011" max="11011" width="11.69921875" style="36" customWidth="1"/>
    <col min="11012" max="11017" width="9.59765625" style="36" customWidth="1"/>
    <col min="11018" max="11266" width="9" style="36"/>
    <col min="11267" max="11267" width="11.69921875" style="36" customWidth="1"/>
    <col min="11268" max="11273" width="9.59765625" style="36" customWidth="1"/>
    <col min="11274" max="11522" width="9" style="36"/>
    <col min="11523" max="11523" width="11.69921875" style="36" customWidth="1"/>
    <col min="11524" max="11529" width="9.59765625" style="36" customWidth="1"/>
    <col min="11530" max="11778" width="9" style="36"/>
    <col min="11779" max="11779" width="11.69921875" style="36" customWidth="1"/>
    <col min="11780" max="11785" width="9.59765625" style="36" customWidth="1"/>
    <col min="11786" max="12034" width="9" style="36"/>
    <col min="12035" max="12035" width="11.69921875" style="36" customWidth="1"/>
    <col min="12036" max="12041" width="9.59765625" style="36" customWidth="1"/>
    <col min="12042" max="12290" width="9" style="36"/>
    <col min="12291" max="12291" width="11.69921875" style="36" customWidth="1"/>
    <col min="12292" max="12297" width="9.59765625" style="36" customWidth="1"/>
    <col min="12298" max="12546" width="9" style="36"/>
    <col min="12547" max="12547" width="11.69921875" style="36" customWidth="1"/>
    <col min="12548" max="12553" width="9.59765625" style="36" customWidth="1"/>
    <col min="12554" max="12802" width="9" style="36"/>
    <col min="12803" max="12803" width="11.69921875" style="36" customWidth="1"/>
    <col min="12804" max="12809" width="9.59765625" style="36" customWidth="1"/>
    <col min="12810" max="13058" width="9" style="36"/>
    <col min="13059" max="13059" width="11.69921875" style="36" customWidth="1"/>
    <col min="13060" max="13065" width="9.59765625" style="36" customWidth="1"/>
    <col min="13066" max="13314" width="9" style="36"/>
    <col min="13315" max="13315" width="11.69921875" style="36" customWidth="1"/>
    <col min="13316" max="13321" width="9.59765625" style="36" customWidth="1"/>
    <col min="13322" max="13570" width="9" style="36"/>
    <col min="13571" max="13571" width="11.69921875" style="36" customWidth="1"/>
    <col min="13572" max="13577" width="9.59765625" style="36" customWidth="1"/>
    <col min="13578" max="13826" width="9" style="36"/>
    <col min="13827" max="13827" width="11.69921875" style="36" customWidth="1"/>
    <col min="13828" max="13833" width="9.59765625" style="36" customWidth="1"/>
    <col min="13834" max="14082" width="9" style="36"/>
    <col min="14083" max="14083" width="11.69921875" style="36" customWidth="1"/>
    <col min="14084" max="14089" width="9.59765625" style="36" customWidth="1"/>
    <col min="14090" max="14338" width="9" style="36"/>
    <col min="14339" max="14339" width="11.69921875" style="36" customWidth="1"/>
    <col min="14340" max="14345" width="9.59765625" style="36" customWidth="1"/>
    <col min="14346" max="14594" width="9" style="36"/>
    <col min="14595" max="14595" width="11.69921875" style="36" customWidth="1"/>
    <col min="14596" max="14601" width="9.59765625" style="36" customWidth="1"/>
    <col min="14602" max="14850" width="9" style="36"/>
    <col min="14851" max="14851" width="11.69921875" style="36" customWidth="1"/>
    <col min="14852" max="14857" width="9.59765625" style="36" customWidth="1"/>
    <col min="14858" max="15106" width="9" style="36"/>
    <col min="15107" max="15107" width="11.69921875" style="36" customWidth="1"/>
    <col min="15108" max="15113" width="9.59765625" style="36" customWidth="1"/>
    <col min="15114" max="15362" width="9" style="36"/>
    <col min="15363" max="15363" width="11.69921875" style="36" customWidth="1"/>
    <col min="15364" max="15369" width="9.59765625" style="36" customWidth="1"/>
    <col min="15370" max="15618" width="9" style="36"/>
    <col min="15619" max="15619" width="11.69921875" style="36" customWidth="1"/>
    <col min="15620" max="15625" width="9.59765625" style="36" customWidth="1"/>
    <col min="15626" max="15874" width="9" style="36"/>
    <col min="15875" max="15875" width="11.69921875" style="36" customWidth="1"/>
    <col min="15876" max="15881" width="9.59765625" style="36" customWidth="1"/>
    <col min="15882" max="16130" width="9" style="36"/>
    <col min="16131" max="16131" width="11.69921875" style="36" customWidth="1"/>
    <col min="16132" max="16137" width="9.59765625" style="36" customWidth="1"/>
    <col min="16138" max="16384" width="9" style="36"/>
  </cols>
  <sheetData>
    <row r="2" spans="2:9" ht="16.2" x14ac:dyDescent="0.45">
      <c r="B2" s="121" t="s">
        <v>74</v>
      </c>
      <c r="C2" s="122"/>
      <c r="D2" s="122"/>
      <c r="E2" s="122"/>
      <c r="F2" s="122"/>
      <c r="G2" s="122"/>
      <c r="H2" s="122"/>
      <c r="I2" s="122"/>
    </row>
    <row r="4" spans="2:9" ht="14.4" x14ac:dyDescent="0.45">
      <c r="B4" s="123" t="s">
        <v>27</v>
      </c>
      <c r="C4" s="123"/>
    </row>
    <row r="5" spans="2:9" ht="17.25" customHeight="1" thickBot="1" x14ac:dyDescent="0.2">
      <c r="H5" s="124" t="s">
        <v>16</v>
      </c>
      <c r="I5" s="125"/>
    </row>
    <row r="6" spans="2:9" ht="20.25" customHeight="1" x14ac:dyDescent="0.45">
      <c r="B6" s="126" t="s">
        <v>28</v>
      </c>
      <c r="C6" s="128" t="s">
        <v>29</v>
      </c>
      <c r="D6" s="130" t="s">
        <v>30</v>
      </c>
      <c r="E6" s="128"/>
      <c r="F6" s="128"/>
      <c r="G6" s="131" t="s">
        <v>31</v>
      </c>
      <c r="H6" s="131"/>
      <c r="I6" s="132"/>
    </row>
    <row r="7" spans="2:9" ht="19.5" customHeight="1" x14ac:dyDescent="0.45">
      <c r="B7" s="127"/>
      <c r="C7" s="129"/>
      <c r="D7" s="37" t="s">
        <v>21</v>
      </c>
      <c r="E7" s="38" t="s">
        <v>22</v>
      </c>
      <c r="F7" s="38" t="s">
        <v>23</v>
      </c>
      <c r="G7" s="39" t="s">
        <v>21</v>
      </c>
      <c r="H7" s="38" t="s">
        <v>22</v>
      </c>
      <c r="I7" s="40" t="s">
        <v>23</v>
      </c>
    </row>
    <row r="8" spans="2:9" ht="23.25" hidden="1" customHeight="1" x14ac:dyDescent="0.45">
      <c r="B8" s="115" t="s">
        <v>32</v>
      </c>
      <c r="C8" s="41" t="s">
        <v>65</v>
      </c>
      <c r="D8" s="42">
        <v>2647</v>
      </c>
      <c r="E8" s="42">
        <v>1194</v>
      </c>
      <c r="F8" s="44">
        <v>3841</v>
      </c>
      <c r="G8" s="42">
        <v>2647</v>
      </c>
      <c r="H8" s="42">
        <v>1151</v>
      </c>
      <c r="I8" s="43">
        <v>3798</v>
      </c>
    </row>
    <row r="9" spans="2:9" ht="23.25" customHeight="1" x14ac:dyDescent="0.45">
      <c r="B9" s="104"/>
      <c r="C9" s="41" t="s">
        <v>71</v>
      </c>
      <c r="D9" s="42">
        <v>7377</v>
      </c>
      <c r="E9" s="42">
        <v>3818</v>
      </c>
      <c r="F9" s="44">
        <v>11195</v>
      </c>
      <c r="G9" s="42">
        <v>7377</v>
      </c>
      <c r="H9" s="42">
        <v>3671</v>
      </c>
      <c r="I9" s="43">
        <v>11048</v>
      </c>
    </row>
    <row r="10" spans="2:9" ht="23.25" customHeight="1" x14ac:dyDescent="0.45">
      <c r="B10" s="104"/>
      <c r="C10" s="41">
        <v>4</v>
      </c>
      <c r="D10" s="42">
        <v>7805</v>
      </c>
      <c r="E10" s="42">
        <v>4305</v>
      </c>
      <c r="F10" s="44">
        <v>12110</v>
      </c>
      <c r="G10" s="42">
        <v>7805</v>
      </c>
      <c r="H10" s="42">
        <v>4131</v>
      </c>
      <c r="I10" s="43">
        <v>11936</v>
      </c>
    </row>
    <row r="11" spans="2:9" ht="23.25" customHeight="1" x14ac:dyDescent="0.45">
      <c r="B11" s="104"/>
      <c r="C11" s="41">
        <v>5</v>
      </c>
      <c r="D11" s="42">
        <v>8179</v>
      </c>
      <c r="E11" s="42">
        <v>4516</v>
      </c>
      <c r="F11" s="44">
        <v>12695</v>
      </c>
      <c r="G11" s="42">
        <v>8179</v>
      </c>
      <c r="H11" s="42">
        <v>4334</v>
      </c>
      <c r="I11" s="43">
        <v>12513</v>
      </c>
    </row>
    <row r="12" spans="2:9" ht="21.75" customHeight="1" x14ac:dyDescent="0.45">
      <c r="B12" s="105"/>
      <c r="C12" s="45">
        <v>6</v>
      </c>
      <c r="D12" s="46">
        <v>4140</v>
      </c>
      <c r="E12" s="46">
        <v>2264</v>
      </c>
      <c r="F12" s="47">
        <f>SUM(D12+E12)</f>
        <v>6404</v>
      </c>
      <c r="G12" s="46">
        <v>4140</v>
      </c>
      <c r="H12" s="46">
        <v>2232</v>
      </c>
      <c r="I12" s="48">
        <f>SUM(G12+H12)</f>
        <v>6372</v>
      </c>
    </row>
    <row r="13" spans="2:9" ht="23.25" hidden="1" customHeight="1" x14ac:dyDescent="0.45">
      <c r="B13" s="116" t="s">
        <v>33</v>
      </c>
      <c r="C13" s="41" t="s">
        <v>65</v>
      </c>
      <c r="D13" s="42">
        <v>2305</v>
      </c>
      <c r="E13" s="42">
        <v>981</v>
      </c>
      <c r="F13" s="42">
        <v>3286</v>
      </c>
      <c r="G13" s="42">
        <v>2305</v>
      </c>
      <c r="H13" s="42">
        <v>962</v>
      </c>
      <c r="I13" s="43">
        <v>3267</v>
      </c>
    </row>
    <row r="14" spans="2:9" ht="23.25" customHeight="1" x14ac:dyDescent="0.45">
      <c r="B14" s="116"/>
      <c r="C14" s="41" t="s">
        <v>71</v>
      </c>
      <c r="D14" s="42">
        <v>6552</v>
      </c>
      <c r="E14" s="42">
        <v>3033</v>
      </c>
      <c r="F14" s="44">
        <v>9585</v>
      </c>
      <c r="G14" s="42">
        <v>6552</v>
      </c>
      <c r="H14" s="42">
        <v>2993</v>
      </c>
      <c r="I14" s="43">
        <v>9545</v>
      </c>
    </row>
    <row r="15" spans="2:9" ht="23.25" customHeight="1" x14ac:dyDescent="0.45">
      <c r="B15" s="116"/>
      <c r="C15" s="41">
        <v>4</v>
      </c>
      <c r="D15" s="42">
        <v>6780</v>
      </c>
      <c r="E15" s="42">
        <v>3393</v>
      </c>
      <c r="F15" s="44">
        <v>10173</v>
      </c>
      <c r="G15" s="42">
        <v>6780</v>
      </c>
      <c r="H15" s="42">
        <v>3354</v>
      </c>
      <c r="I15" s="43">
        <v>10134</v>
      </c>
    </row>
    <row r="16" spans="2:9" ht="23.25" customHeight="1" x14ac:dyDescent="0.45">
      <c r="B16" s="116"/>
      <c r="C16" s="41">
        <v>5</v>
      </c>
      <c r="D16" s="42">
        <v>6932</v>
      </c>
      <c r="E16" s="42">
        <v>3615</v>
      </c>
      <c r="F16" s="44">
        <v>10547</v>
      </c>
      <c r="G16" s="42">
        <v>6932</v>
      </c>
      <c r="H16" s="42">
        <v>3586</v>
      </c>
      <c r="I16" s="43">
        <v>10518</v>
      </c>
    </row>
    <row r="17" spans="2:9" ht="23.25" customHeight="1" x14ac:dyDescent="0.45">
      <c r="B17" s="117"/>
      <c r="C17" s="45">
        <v>6</v>
      </c>
      <c r="D17" s="46">
        <v>7150</v>
      </c>
      <c r="E17" s="46">
        <v>3725</v>
      </c>
      <c r="F17" s="47">
        <f>SUM(D17+E17)</f>
        <v>10875</v>
      </c>
      <c r="G17" s="46">
        <v>7150</v>
      </c>
      <c r="H17" s="46">
        <v>3685</v>
      </c>
      <c r="I17" s="48">
        <f>SUM(G17+H17)</f>
        <v>10835</v>
      </c>
    </row>
    <row r="18" spans="2:9" ht="23.25" hidden="1" customHeight="1" x14ac:dyDescent="0.45">
      <c r="B18" s="118" t="s">
        <v>69</v>
      </c>
      <c r="C18" s="41" t="s">
        <v>65</v>
      </c>
      <c r="D18" s="42">
        <v>1457</v>
      </c>
      <c r="E18" s="42">
        <v>628</v>
      </c>
      <c r="F18" s="42">
        <v>2085</v>
      </c>
      <c r="G18" s="42">
        <v>1457</v>
      </c>
      <c r="H18" s="42">
        <v>613</v>
      </c>
      <c r="I18" s="43">
        <v>2070</v>
      </c>
    </row>
    <row r="19" spans="2:9" ht="23.25" customHeight="1" x14ac:dyDescent="0.45">
      <c r="B19" s="116"/>
      <c r="C19" s="41" t="s">
        <v>71</v>
      </c>
      <c r="D19" s="42">
        <v>3943</v>
      </c>
      <c r="E19" s="42">
        <v>1901</v>
      </c>
      <c r="F19" s="44">
        <v>5844</v>
      </c>
      <c r="G19" s="42">
        <v>3943</v>
      </c>
      <c r="H19" s="42">
        <v>1862</v>
      </c>
      <c r="I19" s="43">
        <v>5805</v>
      </c>
    </row>
    <row r="20" spans="2:9" ht="23.25" customHeight="1" x14ac:dyDescent="0.45">
      <c r="B20" s="116"/>
      <c r="C20" s="41">
        <v>4</v>
      </c>
      <c r="D20" s="42">
        <v>4011</v>
      </c>
      <c r="E20" s="42">
        <v>2079</v>
      </c>
      <c r="F20" s="44">
        <v>6090</v>
      </c>
      <c r="G20" s="42">
        <v>4011</v>
      </c>
      <c r="H20" s="42">
        <v>2037</v>
      </c>
      <c r="I20" s="43">
        <v>6048</v>
      </c>
    </row>
    <row r="21" spans="2:9" ht="23.25" customHeight="1" x14ac:dyDescent="0.45">
      <c r="B21" s="116"/>
      <c r="C21" s="41">
        <v>5</v>
      </c>
      <c r="D21" s="42">
        <v>4069</v>
      </c>
      <c r="E21" s="42">
        <v>2178</v>
      </c>
      <c r="F21" s="44">
        <v>6247</v>
      </c>
      <c r="G21" s="42">
        <v>4069</v>
      </c>
      <c r="H21" s="42">
        <v>2141</v>
      </c>
      <c r="I21" s="43">
        <v>6210</v>
      </c>
    </row>
    <row r="22" spans="2:9" ht="21.75" customHeight="1" x14ac:dyDescent="0.45">
      <c r="B22" s="117"/>
      <c r="C22" s="45">
        <v>6</v>
      </c>
      <c r="D22" s="46">
        <v>4140</v>
      </c>
      <c r="E22" s="46">
        <v>2264</v>
      </c>
      <c r="F22" s="47">
        <f>SUM(D22+E22)</f>
        <v>6404</v>
      </c>
      <c r="G22" s="46">
        <v>4140</v>
      </c>
      <c r="H22" s="46">
        <v>2232</v>
      </c>
      <c r="I22" s="48">
        <f>SUM(G22+H22)</f>
        <v>6372</v>
      </c>
    </row>
    <row r="23" spans="2:9" ht="24.75" hidden="1" customHeight="1" x14ac:dyDescent="0.45">
      <c r="B23" s="116" t="s">
        <v>24</v>
      </c>
      <c r="C23" s="41" t="s">
        <v>65</v>
      </c>
      <c r="D23" s="49">
        <v>3844</v>
      </c>
      <c r="E23" s="49">
        <v>2140</v>
      </c>
      <c r="F23" s="49">
        <v>5984</v>
      </c>
      <c r="G23" s="49">
        <v>3844</v>
      </c>
      <c r="H23" s="49">
        <v>2189</v>
      </c>
      <c r="I23" s="50">
        <v>6033</v>
      </c>
    </row>
    <row r="24" spans="2:9" ht="23.25" customHeight="1" x14ac:dyDescent="0.45">
      <c r="B24" s="116"/>
      <c r="C24" s="41" t="s">
        <v>71</v>
      </c>
      <c r="D24" s="49">
        <v>4212</v>
      </c>
      <c r="E24" s="49">
        <v>2515</v>
      </c>
      <c r="F24" s="49">
        <v>6727</v>
      </c>
      <c r="G24" s="49">
        <v>4212</v>
      </c>
      <c r="H24" s="49">
        <v>2585</v>
      </c>
      <c r="I24" s="50">
        <v>6797</v>
      </c>
    </row>
    <row r="25" spans="2:9" ht="23.25" customHeight="1" x14ac:dyDescent="0.45">
      <c r="B25" s="116"/>
      <c r="C25" s="24">
        <v>4</v>
      </c>
      <c r="D25" s="49">
        <v>4571</v>
      </c>
      <c r="E25" s="49">
        <v>2912</v>
      </c>
      <c r="F25" s="49">
        <v>7483</v>
      </c>
      <c r="G25" s="49">
        <v>4571</v>
      </c>
      <c r="H25" s="49">
        <v>3005</v>
      </c>
      <c r="I25" s="50">
        <v>7576</v>
      </c>
    </row>
    <row r="26" spans="2:9" ht="23.25" customHeight="1" x14ac:dyDescent="0.45">
      <c r="B26" s="116"/>
      <c r="C26" s="24">
        <v>5</v>
      </c>
      <c r="D26" s="49">
        <v>4755</v>
      </c>
      <c r="E26" s="49">
        <v>3189</v>
      </c>
      <c r="F26" s="49">
        <v>7944</v>
      </c>
      <c r="G26" s="49">
        <v>4755</v>
      </c>
      <c r="H26" s="49">
        <v>3302</v>
      </c>
      <c r="I26" s="50">
        <v>8057</v>
      </c>
    </row>
    <row r="27" spans="2:9" ht="23.25" customHeight="1" thickBot="1" x14ac:dyDescent="0.5">
      <c r="B27" s="119"/>
      <c r="C27" s="51">
        <v>6</v>
      </c>
      <c r="D27" s="52">
        <v>4899</v>
      </c>
      <c r="E27" s="52">
        <v>3354</v>
      </c>
      <c r="F27" s="52">
        <v>8253</v>
      </c>
      <c r="G27" s="52">
        <v>4899</v>
      </c>
      <c r="H27" s="52">
        <v>3482</v>
      </c>
      <c r="I27" s="53">
        <v>8253</v>
      </c>
    </row>
    <row r="28" spans="2:9" ht="19.5" customHeight="1" x14ac:dyDescent="0.45">
      <c r="B28" s="120" t="s">
        <v>34</v>
      </c>
      <c r="C28" s="120"/>
      <c r="D28" s="120"/>
      <c r="E28" s="120"/>
      <c r="F28" s="120"/>
      <c r="G28" s="120"/>
      <c r="H28" s="120"/>
      <c r="I28" s="120"/>
    </row>
  </sheetData>
  <mergeCells count="12">
    <mergeCell ref="B2:I2"/>
    <mergeCell ref="B4:C4"/>
    <mergeCell ref="H5:I5"/>
    <mergeCell ref="B6:B7"/>
    <mergeCell ref="C6:C7"/>
    <mergeCell ref="D6:F6"/>
    <mergeCell ref="G6:I6"/>
    <mergeCell ref="B8:B12"/>
    <mergeCell ref="B13:B17"/>
    <mergeCell ref="B18:B22"/>
    <mergeCell ref="B23:B27"/>
    <mergeCell ref="B28:I28"/>
  </mergeCells>
  <phoneticPr fontId="6"/>
  <printOptions horizontalCentered="1"/>
  <pageMargins left="0.74791666666666701" right="0.74791666666666701" top="0.98402777777777795" bottom="0.98402777777777795" header="0.51180555555555596" footer="0.51180555555555596"/>
  <pageSetup paperSize="9" firstPageNumber="4294963191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2"/>
  <sheetViews>
    <sheetView showGridLines="0" workbookViewId="0">
      <selection activeCell="E17" sqref="E17"/>
    </sheetView>
  </sheetViews>
  <sheetFormatPr defaultColWidth="9" defaultRowHeight="13.2" x14ac:dyDescent="0.45"/>
  <cols>
    <col min="1" max="1" width="9" style="19"/>
    <col min="2" max="2" width="8.3984375" style="19" customWidth="1"/>
    <col min="3" max="3" width="12.59765625" style="19" customWidth="1"/>
    <col min="4" max="10" width="10" style="19" customWidth="1"/>
    <col min="11" max="16384" width="9" style="19"/>
  </cols>
  <sheetData>
    <row r="1" spans="2:9" ht="14.4" x14ac:dyDescent="0.45">
      <c r="B1" s="134" t="s">
        <v>59</v>
      </c>
      <c r="C1" s="134"/>
      <c r="D1" s="18"/>
      <c r="E1" s="18"/>
      <c r="F1" s="18"/>
      <c r="G1" s="18"/>
      <c r="H1" s="18"/>
      <c r="I1" s="18"/>
    </row>
    <row r="2" spans="2:9" ht="13.8" thickBot="1" x14ac:dyDescent="0.2">
      <c r="B2" s="18"/>
      <c r="C2" s="18"/>
      <c r="D2" s="20"/>
      <c r="E2" s="18"/>
      <c r="F2" s="18"/>
      <c r="G2" s="18"/>
      <c r="H2" s="18"/>
      <c r="I2" s="21" t="s">
        <v>16</v>
      </c>
    </row>
    <row r="3" spans="2:9" x14ac:dyDescent="0.45">
      <c r="B3" s="135" t="s">
        <v>17</v>
      </c>
      <c r="C3" s="137" t="s">
        <v>18</v>
      </c>
      <c r="D3" s="139" t="s">
        <v>19</v>
      </c>
      <c r="E3" s="140"/>
      <c r="F3" s="141"/>
      <c r="G3" s="139" t="s">
        <v>20</v>
      </c>
      <c r="H3" s="140"/>
      <c r="I3" s="142"/>
    </row>
    <row r="4" spans="2:9" x14ac:dyDescent="0.45">
      <c r="B4" s="136"/>
      <c r="C4" s="138"/>
      <c r="D4" s="22" t="s">
        <v>21</v>
      </c>
      <c r="E4" s="22" t="s">
        <v>22</v>
      </c>
      <c r="F4" s="22" t="s">
        <v>23</v>
      </c>
      <c r="G4" s="22" t="s">
        <v>21</v>
      </c>
      <c r="H4" s="22" t="s">
        <v>22</v>
      </c>
      <c r="I4" s="23" t="s">
        <v>23</v>
      </c>
    </row>
    <row r="5" spans="2:9" ht="23.25" hidden="1" customHeight="1" x14ac:dyDescent="0.45">
      <c r="B5" s="143" t="s">
        <v>24</v>
      </c>
      <c r="C5" s="29" t="s">
        <v>66</v>
      </c>
      <c r="D5" s="72">
        <v>394</v>
      </c>
      <c r="E5" s="70">
        <v>201</v>
      </c>
      <c r="F5" s="71">
        <v>595</v>
      </c>
      <c r="G5" s="72">
        <v>394</v>
      </c>
      <c r="H5" s="70">
        <v>188</v>
      </c>
      <c r="I5" s="73">
        <v>582</v>
      </c>
    </row>
    <row r="6" spans="2:9" ht="23.25" customHeight="1" x14ac:dyDescent="0.45">
      <c r="B6" s="143"/>
      <c r="C6" s="29" t="s">
        <v>71</v>
      </c>
      <c r="D6" s="72">
        <v>379</v>
      </c>
      <c r="E6" s="70">
        <v>264</v>
      </c>
      <c r="F6" s="71">
        <f>SUM(D6,E6)</f>
        <v>643</v>
      </c>
      <c r="G6" s="72">
        <v>379</v>
      </c>
      <c r="H6" s="70">
        <v>243</v>
      </c>
      <c r="I6" s="73">
        <f>SUM(G6,H6)</f>
        <v>622</v>
      </c>
    </row>
    <row r="7" spans="2:9" ht="23.25" customHeight="1" x14ac:dyDescent="0.45">
      <c r="B7" s="143"/>
      <c r="C7" s="29">
        <v>4</v>
      </c>
      <c r="D7" s="72">
        <v>426</v>
      </c>
      <c r="E7" s="70">
        <v>367</v>
      </c>
      <c r="F7" s="71">
        <v>793</v>
      </c>
      <c r="G7" s="72">
        <v>426</v>
      </c>
      <c r="H7" s="70">
        <v>342</v>
      </c>
      <c r="I7" s="73">
        <v>768</v>
      </c>
    </row>
    <row r="8" spans="2:9" ht="23.25" customHeight="1" x14ac:dyDescent="0.45">
      <c r="B8" s="143"/>
      <c r="C8" s="29">
        <v>5</v>
      </c>
      <c r="D8" s="72">
        <v>470</v>
      </c>
      <c r="E8" s="70">
        <v>459</v>
      </c>
      <c r="F8" s="71">
        <v>929</v>
      </c>
      <c r="G8" s="72">
        <v>470</v>
      </c>
      <c r="H8" s="70">
        <v>435</v>
      </c>
      <c r="I8" s="73">
        <v>905</v>
      </c>
    </row>
    <row r="9" spans="2:9" ht="23.25" customHeight="1" thickBot="1" x14ac:dyDescent="0.5">
      <c r="B9" s="144"/>
      <c r="C9" s="74">
        <v>6</v>
      </c>
      <c r="D9" s="75">
        <v>511</v>
      </c>
      <c r="E9" s="76">
        <v>489</v>
      </c>
      <c r="F9" s="77">
        <v>1000</v>
      </c>
      <c r="G9" s="75">
        <v>511</v>
      </c>
      <c r="H9" s="76">
        <v>474</v>
      </c>
      <c r="I9" s="78">
        <v>985</v>
      </c>
    </row>
    <row r="10" spans="2:9" x14ac:dyDescent="0.45">
      <c r="B10" s="133" t="s">
        <v>60</v>
      </c>
      <c r="C10" s="133"/>
      <c r="D10" s="133"/>
      <c r="E10" s="133"/>
      <c r="F10" s="133"/>
      <c r="G10" s="133"/>
      <c r="H10" s="133"/>
      <c r="I10" s="133"/>
    </row>
    <row r="11" spans="2:9" x14ac:dyDescent="0.45">
      <c r="B11" s="35" t="s">
        <v>61</v>
      </c>
      <c r="C11" s="35"/>
      <c r="D11" s="35"/>
      <c r="E11" s="35"/>
      <c r="F11" s="35"/>
      <c r="G11" s="35"/>
      <c r="H11" s="35"/>
      <c r="I11" s="35"/>
    </row>
    <row r="12" spans="2:9" x14ac:dyDescent="0.45">
      <c r="B12" s="79"/>
    </row>
  </sheetData>
  <mergeCells count="7">
    <mergeCell ref="B10:I10"/>
    <mergeCell ref="B1:C1"/>
    <mergeCell ref="B3:B4"/>
    <mergeCell ref="C3:C4"/>
    <mergeCell ref="D3:F3"/>
    <mergeCell ref="G3:I3"/>
    <mergeCell ref="B5:B9"/>
  </mergeCells>
  <phoneticPr fontId="6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I31"/>
  <sheetViews>
    <sheetView showGridLines="0" topLeftCell="A3" zoomScale="85" zoomScaleNormal="85" workbookViewId="0">
      <selection activeCell="L25" sqref="L25"/>
    </sheetView>
  </sheetViews>
  <sheetFormatPr defaultColWidth="9" defaultRowHeight="13.2" x14ac:dyDescent="0.45"/>
  <cols>
    <col min="1" max="2" width="9" style="36"/>
    <col min="3" max="3" width="25.796875" style="36" customWidth="1"/>
    <col min="4" max="9" width="9.59765625" style="36" customWidth="1"/>
    <col min="10" max="258" width="9" style="36"/>
    <col min="259" max="259" width="11.69921875" style="36" customWidth="1"/>
    <col min="260" max="265" width="9.59765625" style="36" customWidth="1"/>
    <col min="266" max="514" width="9" style="36"/>
    <col min="515" max="515" width="11.69921875" style="36" customWidth="1"/>
    <col min="516" max="521" width="9.59765625" style="36" customWidth="1"/>
    <col min="522" max="770" width="9" style="36"/>
    <col min="771" max="771" width="11.69921875" style="36" customWidth="1"/>
    <col min="772" max="777" width="9.59765625" style="36" customWidth="1"/>
    <col min="778" max="1026" width="9" style="36"/>
    <col min="1027" max="1027" width="11.69921875" style="36" customWidth="1"/>
    <col min="1028" max="1033" width="9.59765625" style="36" customWidth="1"/>
    <col min="1034" max="1282" width="9" style="36"/>
    <col min="1283" max="1283" width="11.69921875" style="36" customWidth="1"/>
    <col min="1284" max="1289" width="9.59765625" style="36" customWidth="1"/>
    <col min="1290" max="1538" width="9" style="36"/>
    <col min="1539" max="1539" width="11.69921875" style="36" customWidth="1"/>
    <col min="1540" max="1545" width="9.59765625" style="36" customWidth="1"/>
    <col min="1546" max="1794" width="9" style="36"/>
    <col min="1795" max="1795" width="11.69921875" style="36" customWidth="1"/>
    <col min="1796" max="1801" width="9.59765625" style="36" customWidth="1"/>
    <col min="1802" max="2050" width="9" style="36"/>
    <col min="2051" max="2051" width="11.69921875" style="36" customWidth="1"/>
    <col min="2052" max="2057" width="9.59765625" style="36" customWidth="1"/>
    <col min="2058" max="2306" width="9" style="36"/>
    <col min="2307" max="2307" width="11.69921875" style="36" customWidth="1"/>
    <col min="2308" max="2313" width="9.59765625" style="36" customWidth="1"/>
    <col min="2314" max="2562" width="9" style="36"/>
    <col min="2563" max="2563" width="11.69921875" style="36" customWidth="1"/>
    <col min="2564" max="2569" width="9.59765625" style="36" customWidth="1"/>
    <col min="2570" max="2818" width="9" style="36"/>
    <col min="2819" max="2819" width="11.69921875" style="36" customWidth="1"/>
    <col min="2820" max="2825" width="9.59765625" style="36" customWidth="1"/>
    <col min="2826" max="3074" width="9" style="36"/>
    <col min="3075" max="3075" width="11.69921875" style="36" customWidth="1"/>
    <col min="3076" max="3081" width="9.59765625" style="36" customWidth="1"/>
    <col min="3082" max="3330" width="9" style="36"/>
    <col min="3331" max="3331" width="11.69921875" style="36" customWidth="1"/>
    <col min="3332" max="3337" width="9.59765625" style="36" customWidth="1"/>
    <col min="3338" max="3586" width="9" style="36"/>
    <col min="3587" max="3587" width="11.69921875" style="36" customWidth="1"/>
    <col min="3588" max="3593" width="9.59765625" style="36" customWidth="1"/>
    <col min="3594" max="3842" width="9" style="36"/>
    <col min="3843" max="3843" width="11.69921875" style="36" customWidth="1"/>
    <col min="3844" max="3849" width="9.59765625" style="36" customWidth="1"/>
    <col min="3850" max="4098" width="9" style="36"/>
    <col min="4099" max="4099" width="11.69921875" style="36" customWidth="1"/>
    <col min="4100" max="4105" width="9.59765625" style="36" customWidth="1"/>
    <col min="4106" max="4354" width="9" style="36"/>
    <col min="4355" max="4355" width="11.69921875" style="36" customWidth="1"/>
    <col min="4356" max="4361" width="9.59765625" style="36" customWidth="1"/>
    <col min="4362" max="4610" width="9" style="36"/>
    <col min="4611" max="4611" width="11.69921875" style="36" customWidth="1"/>
    <col min="4612" max="4617" width="9.59765625" style="36" customWidth="1"/>
    <col min="4618" max="4866" width="9" style="36"/>
    <col min="4867" max="4867" width="11.69921875" style="36" customWidth="1"/>
    <col min="4868" max="4873" width="9.59765625" style="36" customWidth="1"/>
    <col min="4874" max="5122" width="9" style="36"/>
    <col min="5123" max="5123" width="11.69921875" style="36" customWidth="1"/>
    <col min="5124" max="5129" width="9.59765625" style="36" customWidth="1"/>
    <col min="5130" max="5378" width="9" style="36"/>
    <col min="5379" max="5379" width="11.69921875" style="36" customWidth="1"/>
    <col min="5380" max="5385" width="9.59765625" style="36" customWidth="1"/>
    <col min="5386" max="5634" width="9" style="36"/>
    <col min="5635" max="5635" width="11.69921875" style="36" customWidth="1"/>
    <col min="5636" max="5641" width="9.59765625" style="36" customWidth="1"/>
    <col min="5642" max="5890" width="9" style="36"/>
    <col min="5891" max="5891" width="11.69921875" style="36" customWidth="1"/>
    <col min="5892" max="5897" width="9.59765625" style="36" customWidth="1"/>
    <col min="5898" max="6146" width="9" style="36"/>
    <col min="6147" max="6147" width="11.69921875" style="36" customWidth="1"/>
    <col min="6148" max="6153" width="9.59765625" style="36" customWidth="1"/>
    <col min="6154" max="6402" width="9" style="36"/>
    <col min="6403" max="6403" width="11.69921875" style="36" customWidth="1"/>
    <col min="6404" max="6409" width="9.59765625" style="36" customWidth="1"/>
    <col min="6410" max="6658" width="9" style="36"/>
    <col min="6659" max="6659" width="11.69921875" style="36" customWidth="1"/>
    <col min="6660" max="6665" width="9.59765625" style="36" customWidth="1"/>
    <col min="6666" max="6914" width="9" style="36"/>
    <col min="6915" max="6915" width="11.69921875" style="36" customWidth="1"/>
    <col min="6916" max="6921" width="9.59765625" style="36" customWidth="1"/>
    <col min="6922" max="7170" width="9" style="36"/>
    <col min="7171" max="7171" width="11.69921875" style="36" customWidth="1"/>
    <col min="7172" max="7177" width="9.59765625" style="36" customWidth="1"/>
    <col min="7178" max="7426" width="9" style="36"/>
    <col min="7427" max="7427" width="11.69921875" style="36" customWidth="1"/>
    <col min="7428" max="7433" width="9.59765625" style="36" customWidth="1"/>
    <col min="7434" max="7682" width="9" style="36"/>
    <col min="7683" max="7683" width="11.69921875" style="36" customWidth="1"/>
    <col min="7684" max="7689" width="9.59765625" style="36" customWidth="1"/>
    <col min="7690" max="7938" width="9" style="36"/>
    <col min="7939" max="7939" width="11.69921875" style="36" customWidth="1"/>
    <col min="7940" max="7945" width="9.59765625" style="36" customWidth="1"/>
    <col min="7946" max="8194" width="9" style="36"/>
    <col min="8195" max="8195" width="11.69921875" style="36" customWidth="1"/>
    <col min="8196" max="8201" width="9.59765625" style="36" customWidth="1"/>
    <col min="8202" max="8450" width="9" style="36"/>
    <col min="8451" max="8451" width="11.69921875" style="36" customWidth="1"/>
    <col min="8452" max="8457" width="9.59765625" style="36" customWidth="1"/>
    <col min="8458" max="8706" width="9" style="36"/>
    <col min="8707" max="8707" width="11.69921875" style="36" customWidth="1"/>
    <col min="8708" max="8713" width="9.59765625" style="36" customWidth="1"/>
    <col min="8714" max="8962" width="9" style="36"/>
    <col min="8963" max="8963" width="11.69921875" style="36" customWidth="1"/>
    <col min="8964" max="8969" width="9.59765625" style="36" customWidth="1"/>
    <col min="8970" max="9218" width="9" style="36"/>
    <col min="9219" max="9219" width="11.69921875" style="36" customWidth="1"/>
    <col min="9220" max="9225" width="9.59765625" style="36" customWidth="1"/>
    <col min="9226" max="9474" width="9" style="36"/>
    <col min="9475" max="9475" width="11.69921875" style="36" customWidth="1"/>
    <col min="9476" max="9481" width="9.59765625" style="36" customWidth="1"/>
    <col min="9482" max="9730" width="9" style="36"/>
    <col min="9731" max="9731" width="11.69921875" style="36" customWidth="1"/>
    <col min="9732" max="9737" width="9.59765625" style="36" customWidth="1"/>
    <col min="9738" max="9986" width="9" style="36"/>
    <col min="9987" max="9987" width="11.69921875" style="36" customWidth="1"/>
    <col min="9988" max="9993" width="9.59765625" style="36" customWidth="1"/>
    <col min="9994" max="10242" width="9" style="36"/>
    <col min="10243" max="10243" width="11.69921875" style="36" customWidth="1"/>
    <col min="10244" max="10249" width="9.59765625" style="36" customWidth="1"/>
    <col min="10250" max="10498" width="9" style="36"/>
    <col min="10499" max="10499" width="11.69921875" style="36" customWidth="1"/>
    <col min="10500" max="10505" width="9.59765625" style="36" customWidth="1"/>
    <col min="10506" max="10754" width="9" style="36"/>
    <col min="10755" max="10755" width="11.69921875" style="36" customWidth="1"/>
    <col min="10756" max="10761" width="9.59765625" style="36" customWidth="1"/>
    <col min="10762" max="11010" width="9" style="36"/>
    <col min="11011" max="11011" width="11.69921875" style="36" customWidth="1"/>
    <col min="11012" max="11017" width="9.59765625" style="36" customWidth="1"/>
    <col min="11018" max="11266" width="9" style="36"/>
    <col min="11267" max="11267" width="11.69921875" style="36" customWidth="1"/>
    <col min="11268" max="11273" width="9.59765625" style="36" customWidth="1"/>
    <col min="11274" max="11522" width="9" style="36"/>
    <col min="11523" max="11523" width="11.69921875" style="36" customWidth="1"/>
    <col min="11524" max="11529" width="9.59765625" style="36" customWidth="1"/>
    <col min="11530" max="11778" width="9" style="36"/>
    <col min="11779" max="11779" width="11.69921875" style="36" customWidth="1"/>
    <col min="11780" max="11785" width="9.59765625" style="36" customWidth="1"/>
    <col min="11786" max="12034" width="9" style="36"/>
    <col min="12035" max="12035" width="11.69921875" style="36" customWidth="1"/>
    <col min="12036" max="12041" width="9.59765625" style="36" customWidth="1"/>
    <col min="12042" max="12290" width="9" style="36"/>
    <col min="12291" max="12291" width="11.69921875" style="36" customWidth="1"/>
    <col min="12292" max="12297" width="9.59765625" style="36" customWidth="1"/>
    <col min="12298" max="12546" width="9" style="36"/>
    <col min="12547" max="12547" width="11.69921875" style="36" customWidth="1"/>
    <col min="12548" max="12553" width="9.59765625" style="36" customWidth="1"/>
    <col min="12554" max="12802" width="9" style="36"/>
    <col min="12803" max="12803" width="11.69921875" style="36" customWidth="1"/>
    <col min="12804" max="12809" width="9.59765625" style="36" customWidth="1"/>
    <col min="12810" max="13058" width="9" style="36"/>
    <col min="13059" max="13059" width="11.69921875" style="36" customWidth="1"/>
    <col min="13060" max="13065" width="9.59765625" style="36" customWidth="1"/>
    <col min="13066" max="13314" width="9" style="36"/>
    <col min="13315" max="13315" width="11.69921875" style="36" customWidth="1"/>
    <col min="13316" max="13321" width="9.59765625" style="36" customWidth="1"/>
    <col min="13322" max="13570" width="9" style="36"/>
    <col min="13571" max="13571" width="11.69921875" style="36" customWidth="1"/>
    <col min="13572" max="13577" width="9.59765625" style="36" customWidth="1"/>
    <col min="13578" max="13826" width="9" style="36"/>
    <col min="13827" max="13827" width="11.69921875" style="36" customWidth="1"/>
    <col min="13828" max="13833" width="9.59765625" style="36" customWidth="1"/>
    <col min="13834" max="14082" width="9" style="36"/>
    <col min="14083" max="14083" width="11.69921875" style="36" customWidth="1"/>
    <col min="14084" max="14089" width="9.59765625" style="36" customWidth="1"/>
    <col min="14090" max="14338" width="9" style="36"/>
    <col min="14339" max="14339" width="11.69921875" style="36" customWidth="1"/>
    <col min="14340" max="14345" width="9.59765625" style="36" customWidth="1"/>
    <col min="14346" max="14594" width="9" style="36"/>
    <col min="14595" max="14595" width="11.69921875" style="36" customWidth="1"/>
    <col min="14596" max="14601" width="9.59765625" style="36" customWidth="1"/>
    <col min="14602" max="14850" width="9" style="36"/>
    <col min="14851" max="14851" width="11.69921875" style="36" customWidth="1"/>
    <col min="14852" max="14857" width="9.59765625" style="36" customWidth="1"/>
    <col min="14858" max="15106" width="9" style="36"/>
    <col min="15107" max="15107" width="11.69921875" style="36" customWidth="1"/>
    <col min="15108" max="15113" width="9.59765625" style="36" customWidth="1"/>
    <col min="15114" max="15362" width="9" style="36"/>
    <col min="15363" max="15363" width="11.69921875" style="36" customWidth="1"/>
    <col min="15364" max="15369" width="9.59765625" style="36" customWidth="1"/>
    <col min="15370" max="15618" width="9" style="36"/>
    <col min="15619" max="15619" width="11.69921875" style="36" customWidth="1"/>
    <col min="15620" max="15625" width="9.59765625" style="36" customWidth="1"/>
    <col min="15626" max="15874" width="9" style="36"/>
    <col min="15875" max="15875" width="11.69921875" style="36" customWidth="1"/>
    <col min="15876" max="15881" width="9.59765625" style="36" customWidth="1"/>
    <col min="15882" max="16130" width="9" style="36"/>
    <col min="16131" max="16131" width="11.69921875" style="36" customWidth="1"/>
    <col min="16132" max="16137" width="9.59765625" style="36" customWidth="1"/>
    <col min="16138" max="16384" width="9" style="36"/>
  </cols>
  <sheetData>
    <row r="2" spans="2:9" ht="14.4" x14ac:dyDescent="0.45">
      <c r="B2" s="146" t="s">
        <v>72</v>
      </c>
      <c r="C2" s="147"/>
    </row>
    <row r="3" spans="2:9" ht="17.25" customHeight="1" thickBot="1" x14ac:dyDescent="0.2">
      <c r="H3" s="124" t="s">
        <v>16</v>
      </c>
      <c r="I3" s="125"/>
    </row>
    <row r="4" spans="2:9" ht="20.25" customHeight="1" x14ac:dyDescent="0.45">
      <c r="B4" s="126" t="s">
        <v>28</v>
      </c>
      <c r="C4" s="128" t="s">
        <v>29</v>
      </c>
      <c r="D4" s="130" t="s">
        <v>30</v>
      </c>
      <c r="E4" s="128"/>
      <c r="F4" s="128"/>
      <c r="G4" s="128" t="s">
        <v>31</v>
      </c>
      <c r="H4" s="128"/>
      <c r="I4" s="148"/>
    </row>
    <row r="5" spans="2:9" ht="20.25" customHeight="1" x14ac:dyDescent="0.45">
      <c r="B5" s="127"/>
      <c r="C5" s="129"/>
      <c r="D5" s="37" t="s">
        <v>21</v>
      </c>
      <c r="E5" s="38" t="s">
        <v>22</v>
      </c>
      <c r="F5" s="38" t="s">
        <v>23</v>
      </c>
      <c r="G5" s="38" t="s">
        <v>21</v>
      </c>
      <c r="H5" s="38" t="s">
        <v>22</v>
      </c>
      <c r="I5" s="55" t="s">
        <v>23</v>
      </c>
    </row>
    <row r="6" spans="2:9" ht="23.25" hidden="1" customHeight="1" x14ac:dyDescent="0.45">
      <c r="B6" s="116" t="s">
        <v>35</v>
      </c>
      <c r="C6" s="24" t="s">
        <v>65</v>
      </c>
      <c r="D6" s="49">
        <v>693</v>
      </c>
      <c r="E6" s="49">
        <v>376</v>
      </c>
      <c r="F6" s="49">
        <v>1069</v>
      </c>
      <c r="G6" s="49">
        <v>693</v>
      </c>
      <c r="H6" s="49">
        <v>391</v>
      </c>
      <c r="I6" s="50">
        <v>1084</v>
      </c>
    </row>
    <row r="7" spans="2:9" ht="23.25" customHeight="1" x14ac:dyDescent="0.45">
      <c r="B7" s="116"/>
      <c r="C7" s="29" t="s">
        <v>71</v>
      </c>
      <c r="D7" s="49">
        <v>718</v>
      </c>
      <c r="E7" s="49">
        <v>423</v>
      </c>
      <c r="F7" s="49">
        <v>1141</v>
      </c>
      <c r="G7" s="49">
        <v>718</v>
      </c>
      <c r="H7" s="49">
        <v>423</v>
      </c>
      <c r="I7" s="50">
        <v>1141</v>
      </c>
    </row>
    <row r="8" spans="2:9" ht="23.25" customHeight="1" x14ac:dyDescent="0.45">
      <c r="B8" s="116"/>
      <c r="C8" s="29">
        <v>4</v>
      </c>
      <c r="D8" s="49">
        <v>748</v>
      </c>
      <c r="E8" s="49">
        <v>461</v>
      </c>
      <c r="F8" s="49">
        <v>1209</v>
      </c>
      <c r="G8" s="49">
        <v>748</v>
      </c>
      <c r="H8" s="49">
        <v>463</v>
      </c>
      <c r="I8" s="50">
        <v>1211</v>
      </c>
    </row>
    <row r="9" spans="2:9" ht="23.25" customHeight="1" x14ac:dyDescent="0.45">
      <c r="B9" s="116"/>
      <c r="C9" s="29">
        <v>5</v>
      </c>
      <c r="D9" s="49">
        <v>730</v>
      </c>
      <c r="E9" s="49">
        <v>474</v>
      </c>
      <c r="F9" s="49">
        <v>1204</v>
      </c>
      <c r="G9" s="49">
        <v>730</v>
      </c>
      <c r="H9" s="49">
        <v>479</v>
      </c>
      <c r="I9" s="50">
        <v>1209</v>
      </c>
    </row>
    <row r="10" spans="2:9" ht="22.5" customHeight="1" x14ac:dyDescent="0.45">
      <c r="B10" s="117"/>
      <c r="C10" s="98">
        <v>6</v>
      </c>
      <c r="D10" s="87">
        <v>716</v>
      </c>
      <c r="E10" s="87">
        <v>487</v>
      </c>
      <c r="F10" s="87">
        <v>1203</v>
      </c>
      <c r="G10" s="87">
        <v>716</v>
      </c>
      <c r="H10" s="87">
        <v>495</v>
      </c>
      <c r="I10" s="88">
        <v>1211</v>
      </c>
    </row>
    <row r="11" spans="2:9" ht="22.5" hidden="1" customHeight="1" x14ac:dyDescent="0.45">
      <c r="B11" s="116" t="s">
        <v>36</v>
      </c>
      <c r="C11" s="24" t="s">
        <v>65</v>
      </c>
      <c r="D11" s="49">
        <v>456</v>
      </c>
      <c r="E11" s="49">
        <v>324</v>
      </c>
      <c r="F11" s="49">
        <v>780</v>
      </c>
      <c r="G11" s="49">
        <v>456</v>
      </c>
      <c r="H11" s="49">
        <v>327</v>
      </c>
      <c r="I11" s="50">
        <v>783</v>
      </c>
    </row>
    <row r="12" spans="2:9" ht="22.5" customHeight="1" x14ac:dyDescent="0.45">
      <c r="B12" s="116"/>
      <c r="C12" s="29" t="s">
        <v>71</v>
      </c>
      <c r="D12" s="49">
        <v>489</v>
      </c>
      <c r="E12" s="49">
        <v>366</v>
      </c>
      <c r="F12" s="49">
        <v>855</v>
      </c>
      <c r="G12" s="49">
        <v>489</v>
      </c>
      <c r="H12" s="49">
        <v>347</v>
      </c>
      <c r="I12" s="50">
        <v>836</v>
      </c>
    </row>
    <row r="13" spans="2:9" ht="22.5" customHeight="1" x14ac:dyDescent="0.45">
      <c r="B13" s="116"/>
      <c r="C13" s="29">
        <v>4</v>
      </c>
      <c r="D13" s="49">
        <v>522</v>
      </c>
      <c r="E13" s="49">
        <v>404</v>
      </c>
      <c r="F13" s="49">
        <v>926</v>
      </c>
      <c r="G13" s="49">
        <v>522</v>
      </c>
      <c r="H13" s="49">
        <v>383</v>
      </c>
      <c r="I13" s="50">
        <v>905</v>
      </c>
    </row>
    <row r="14" spans="2:9" ht="22.5" customHeight="1" x14ac:dyDescent="0.45">
      <c r="B14" s="116"/>
      <c r="C14" s="29">
        <v>5</v>
      </c>
      <c r="D14" s="49">
        <v>544</v>
      </c>
      <c r="E14" s="49">
        <v>439</v>
      </c>
      <c r="F14" s="49">
        <v>983</v>
      </c>
      <c r="G14" s="49">
        <v>544</v>
      </c>
      <c r="H14" s="49">
        <v>412</v>
      </c>
      <c r="I14" s="50">
        <v>956</v>
      </c>
    </row>
    <row r="15" spans="2:9" ht="22.5" customHeight="1" x14ac:dyDescent="0.45">
      <c r="B15" s="117"/>
      <c r="C15" s="98">
        <v>6</v>
      </c>
      <c r="D15" s="87">
        <v>541</v>
      </c>
      <c r="E15" s="87">
        <v>460</v>
      </c>
      <c r="F15" s="87">
        <v>1001</v>
      </c>
      <c r="G15" s="87">
        <v>541</v>
      </c>
      <c r="H15" s="87">
        <v>429</v>
      </c>
      <c r="I15" s="88">
        <v>970</v>
      </c>
    </row>
    <row r="16" spans="2:9" ht="23.25" hidden="1" customHeight="1" x14ac:dyDescent="0.45">
      <c r="B16" s="116" t="s">
        <v>24</v>
      </c>
      <c r="C16" s="24" t="s">
        <v>65</v>
      </c>
      <c r="D16" s="49">
        <v>3417</v>
      </c>
      <c r="E16" s="49">
        <v>1723</v>
      </c>
      <c r="F16" s="49">
        <v>5140</v>
      </c>
      <c r="G16" s="49">
        <v>3417</v>
      </c>
      <c r="H16" s="49">
        <v>1680</v>
      </c>
      <c r="I16" s="50">
        <v>5097</v>
      </c>
    </row>
    <row r="17" spans="2:9" ht="23.25" customHeight="1" x14ac:dyDescent="0.45">
      <c r="B17" s="116"/>
      <c r="C17" s="29" t="s">
        <v>71</v>
      </c>
      <c r="D17" s="49">
        <v>3590</v>
      </c>
      <c r="E17" s="49">
        <v>2018</v>
      </c>
      <c r="F17" s="49">
        <v>5608</v>
      </c>
      <c r="G17" s="49">
        <v>3590</v>
      </c>
      <c r="H17" s="49">
        <v>2106</v>
      </c>
      <c r="I17" s="50">
        <v>5696</v>
      </c>
    </row>
    <row r="18" spans="2:9" ht="23.25" customHeight="1" x14ac:dyDescent="0.45">
      <c r="B18" s="116"/>
      <c r="C18" s="29">
        <v>4</v>
      </c>
      <c r="D18" s="49">
        <v>3905</v>
      </c>
      <c r="E18" s="49">
        <v>2290</v>
      </c>
      <c r="F18" s="49">
        <v>6195</v>
      </c>
      <c r="G18" s="49">
        <v>3905</v>
      </c>
      <c r="H18" s="49">
        <v>2396</v>
      </c>
      <c r="I18" s="50">
        <v>6301</v>
      </c>
    </row>
    <row r="19" spans="2:9" ht="23.25" customHeight="1" x14ac:dyDescent="0.45">
      <c r="B19" s="116"/>
      <c r="C19" s="29">
        <v>5</v>
      </c>
      <c r="D19" s="49">
        <v>4088</v>
      </c>
      <c r="E19" s="49">
        <v>2486</v>
      </c>
      <c r="F19" s="49">
        <v>6574</v>
      </c>
      <c r="G19" s="49">
        <v>4088</v>
      </c>
      <c r="H19" s="49">
        <v>2607</v>
      </c>
      <c r="I19" s="50">
        <v>6695</v>
      </c>
    </row>
    <row r="20" spans="2:9" ht="23.25" customHeight="1" x14ac:dyDescent="0.45">
      <c r="B20" s="117"/>
      <c r="C20" s="98">
        <v>6</v>
      </c>
      <c r="D20" s="87">
        <v>4161</v>
      </c>
      <c r="E20" s="87">
        <v>2579</v>
      </c>
      <c r="F20" s="87">
        <v>6740</v>
      </c>
      <c r="G20" s="87">
        <v>4161</v>
      </c>
      <c r="H20" s="87">
        <v>2715</v>
      </c>
      <c r="I20" s="88">
        <v>6876</v>
      </c>
    </row>
    <row r="21" spans="2:9" ht="23.25" hidden="1" customHeight="1" x14ac:dyDescent="0.45">
      <c r="B21" s="116" t="s">
        <v>37</v>
      </c>
      <c r="C21" s="24" t="s">
        <v>65</v>
      </c>
      <c r="D21" s="49">
        <v>494</v>
      </c>
      <c r="E21" s="49">
        <v>296</v>
      </c>
      <c r="F21" s="49">
        <v>790</v>
      </c>
      <c r="G21" s="49">
        <v>494</v>
      </c>
      <c r="H21" s="49">
        <v>336</v>
      </c>
      <c r="I21" s="50">
        <v>830</v>
      </c>
    </row>
    <row r="22" spans="2:9" ht="23.25" customHeight="1" x14ac:dyDescent="0.45">
      <c r="B22" s="116"/>
      <c r="C22" s="29" t="s">
        <v>71</v>
      </c>
      <c r="D22" s="49">
        <v>509</v>
      </c>
      <c r="E22" s="49">
        <v>333</v>
      </c>
      <c r="F22" s="49">
        <v>842</v>
      </c>
      <c r="G22" s="49">
        <v>509</v>
      </c>
      <c r="H22" s="49">
        <v>316</v>
      </c>
      <c r="I22" s="50">
        <v>825</v>
      </c>
    </row>
    <row r="23" spans="2:9" ht="23.25" customHeight="1" x14ac:dyDescent="0.45">
      <c r="B23" s="116"/>
      <c r="C23" s="29">
        <v>4</v>
      </c>
      <c r="D23" s="49">
        <v>537</v>
      </c>
      <c r="E23" s="49">
        <v>367</v>
      </c>
      <c r="F23" s="49">
        <v>904</v>
      </c>
      <c r="G23" s="49">
        <v>537</v>
      </c>
      <c r="H23" s="49">
        <v>348</v>
      </c>
      <c r="I23" s="50">
        <v>885</v>
      </c>
    </row>
    <row r="24" spans="2:9" ht="23.25" customHeight="1" x14ac:dyDescent="0.45">
      <c r="B24" s="116"/>
      <c r="C24" s="29">
        <v>5</v>
      </c>
      <c r="D24" s="49">
        <v>556</v>
      </c>
      <c r="E24" s="49">
        <v>391</v>
      </c>
      <c r="F24" s="49">
        <v>947</v>
      </c>
      <c r="G24" s="49">
        <v>556</v>
      </c>
      <c r="H24" s="49">
        <v>368</v>
      </c>
      <c r="I24" s="50">
        <v>924</v>
      </c>
    </row>
    <row r="25" spans="2:9" ht="23.25" customHeight="1" x14ac:dyDescent="0.45">
      <c r="B25" s="117"/>
      <c r="C25" s="98">
        <v>6</v>
      </c>
      <c r="D25" s="87">
        <v>564</v>
      </c>
      <c r="E25" s="87">
        <v>405</v>
      </c>
      <c r="F25" s="87">
        <v>969</v>
      </c>
      <c r="G25" s="87">
        <v>564</v>
      </c>
      <c r="H25" s="87">
        <v>382</v>
      </c>
      <c r="I25" s="88">
        <v>946</v>
      </c>
    </row>
    <row r="26" spans="2:9" ht="23.25" hidden="1" customHeight="1" x14ac:dyDescent="0.45">
      <c r="B26" s="116" t="s">
        <v>38</v>
      </c>
      <c r="C26" s="24" t="s">
        <v>65</v>
      </c>
      <c r="D26" s="49">
        <v>1386</v>
      </c>
      <c r="E26" s="49">
        <v>728</v>
      </c>
      <c r="F26" s="49">
        <v>2114</v>
      </c>
      <c r="G26" s="49">
        <v>1386</v>
      </c>
      <c r="H26" s="49">
        <v>701</v>
      </c>
      <c r="I26" s="50">
        <v>2087</v>
      </c>
    </row>
    <row r="27" spans="2:9" ht="23.25" customHeight="1" x14ac:dyDescent="0.45">
      <c r="B27" s="116"/>
      <c r="C27" s="29" t="s">
        <v>71</v>
      </c>
      <c r="D27" s="49">
        <v>1412</v>
      </c>
      <c r="E27" s="49">
        <v>820</v>
      </c>
      <c r="F27" s="49">
        <v>2232</v>
      </c>
      <c r="G27" s="49">
        <v>1412</v>
      </c>
      <c r="H27" s="49">
        <v>780</v>
      </c>
      <c r="I27" s="50">
        <v>2192</v>
      </c>
    </row>
    <row r="28" spans="2:9" ht="23.25" customHeight="1" x14ac:dyDescent="0.45">
      <c r="B28" s="116"/>
      <c r="C28" s="29">
        <v>4</v>
      </c>
      <c r="D28" s="49">
        <v>1501</v>
      </c>
      <c r="E28" s="49">
        <v>915</v>
      </c>
      <c r="F28" s="49">
        <v>2416</v>
      </c>
      <c r="G28" s="49">
        <v>1501</v>
      </c>
      <c r="H28" s="49">
        <v>874</v>
      </c>
      <c r="I28" s="50">
        <v>2375</v>
      </c>
    </row>
    <row r="29" spans="2:9" ht="23.25" customHeight="1" x14ac:dyDescent="0.45">
      <c r="B29" s="116"/>
      <c r="C29" s="29">
        <v>5</v>
      </c>
      <c r="D29" s="49">
        <v>1560</v>
      </c>
      <c r="E29" s="49">
        <v>966</v>
      </c>
      <c r="F29" s="49">
        <v>2526</v>
      </c>
      <c r="G29" s="49">
        <v>1560</v>
      </c>
      <c r="H29" s="49">
        <v>929</v>
      </c>
      <c r="I29" s="50">
        <v>2489</v>
      </c>
    </row>
    <row r="30" spans="2:9" ht="23.25" customHeight="1" thickBot="1" x14ac:dyDescent="0.5">
      <c r="B30" s="117"/>
      <c r="C30" s="74">
        <v>6</v>
      </c>
      <c r="D30" s="52">
        <v>1587</v>
      </c>
      <c r="E30" s="52">
        <v>988</v>
      </c>
      <c r="F30" s="87">
        <v>2575</v>
      </c>
      <c r="G30" s="52">
        <v>1587</v>
      </c>
      <c r="H30" s="52">
        <v>948</v>
      </c>
      <c r="I30" s="88">
        <v>2535</v>
      </c>
    </row>
    <row r="31" spans="2:9" ht="19.5" customHeight="1" x14ac:dyDescent="0.45">
      <c r="B31" s="145" t="s">
        <v>77</v>
      </c>
      <c r="C31" s="145"/>
      <c r="D31" s="145"/>
      <c r="E31" s="145"/>
      <c r="F31" s="145"/>
      <c r="G31" s="145"/>
      <c r="H31" s="145"/>
      <c r="I31" s="145"/>
    </row>
  </sheetData>
  <mergeCells count="12">
    <mergeCell ref="B31:I31"/>
    <mergeCell ref="B2:C2"/>
    <mergeCell ref="H3:I3"/>
    <mergeCell ref="B4:B5"/>
    <mergeCell ref="C4:C5"/>
    <mergeCell ref="D4:F4"/>
    <mergeCell ref="G4:I4"/>
    <mergeCell ref="B6:B10"/>
    <mergeCell ref="B11:B15"/>
    <mergeCell ref="B16:B20"/>
    <mergeCell ref="B21:B25"/>
    <mergeCell ref="B26:B30"/>
  </mergeCells>
  <phoneticPr fontId="6"/>
  <printOptions horizontalCentered="1"/>
  <pageMargins left="0.74791666666666701" right="0.74791666666666701" top="0.98402777777777795" bottom="0.98402777777777795" header="0.51180555555555596" footer="0.51180555555555596"/>
  <pageSetup paperSize="9" firstPageNumber="4294963191" orientation="portrait" useFirstPageNumber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11"/>
  <sheetViews>
    <sheetView showGridLines="0" workbookViewId="0">
      <selection activeCell="G23" sqref="G23"/>
    </sheetView>
  </sheetViews>
  <sheetFormatPr defaultColWidth="9" defaultRowHeight="13.2" x14ac:dyDescent="0.45"/>
  <cols>
    <col min="1" max="1" width="9" style="19"/>
    <col min="2" max="2" width="8.3984375" style="19" customWidth="1"/>
    <col min="3" max="3" width="12.59765625" style="19" customWidth="1"/>
    <col min="4" max="10" width="10" style="19" customWidth="1"/>
    <col min="11" max="257" width="9" style="19"/>
    <col min="258" max="258" width="8.3984375" style="19" customWidth="1"/>
    <col min="259" max="259" width="11.8984375" style="19" customWidth="1"/>
    <col min="260" max="266" width="10" style="19" customWidth="1"/>
    <col min="267" max="513" width="9" style="19"/>
    <col min="514" max="514" width="8.3984375" style="19" customWidth="1"/>
    <col min="515" max="515" width="11.8984375" style="19" customWidth="1"/>
    <col min="516" max="522" width="10" style="19" customWidth="1"/>
    <col min="523" max="769" width="9" style="19"/>
    <col min="770" max="770" width="8.3984375" style="19" customWidth="1"/>
    <col min="771" max="771" width="11.8984375" style="19" customWidth="1"/>
    <col min="772" max="778" width="10" style="19" customWidth="1"/>
    <col min="779" max="1025" width="9" style="19"/>
    <col min="1026" max="1026" width="8.3984375" style="19" customWidth="1"/>
    <col min="1027" max="1027" width="11.8984375" style="19" customWidth="1"/>
    <col min="1028" max="1034" width="10" style="19" customWidth="1"/>
    <col min="1035" max="1281" width="9" style="19"/>
    <col min="1282" max="1282" width="8.3984375" style="19" customWidth="1"/>
    <col min="1283" max="1283" width="11.8984375" style="19" customWidth="1"/>
    <col min="1284" max="1290" width="10" style="19" customWidth="1"/>
    <col min="1291" max="1537" width="9" style="19"/>
    <col min="1538" max="1538" width="8.3984375" style="19" customWidth="1"/>
    <col min="1539" max="1539" width="11.8984375" style="19" customWidth="1"/>
    <col min="1540" max="1546" width="10" style="19" customWidth="1"/>
    <col min="1547" max="1793" width="9" style="19"/>
    <col min="1794" max="1794" width="8.3984375" style="19" customWidth="1"/>
    <col min="1795" max="1795" width="11.8984375" style="19" customWidth="1"/>
    <col min="1796" max="1802" width="10" style="19" customWidth="1"/>
    <col min="1803" max="2049" width="9" style="19"/>
    <col min="2050" max="2050" width="8.3984375" style="19" customWidth="1"/>
    <col min="2051" max="2051" width="11.8984375" style="19" customWidth="1"/>
    <col min="2052" max="2058" width="10" style="19" customWidth="1"/>
    <col min="2059" max="2305" width="9" style="19"/>
    <col min="2306" max="2306" width="8.3984375" style="19" customWidth="1"/>
    <col min="2307" max="2307" width="11.8984375" style="19" customWidth="1"/>
    <col min="2308" max="2314" width="10" style="19" customWidth="1"/>
    <col min="2315" max="2561" width="9" style="19"/>
    <col min="2562" max="2562" width="8.3984375" style="19" customWidth="1"/>
    <col min="2563" max="2563" width="11.8984375" style="19" customWidth="1"/>
    <col min="2564" max="2570" width="10" style="19" customWidth="1"/>
    <col min="2571" max="2817" width="9" style="19"/>
    <col min="2818" max="2818" width="8.3984375" style="19" customWidth="1"/>
    <col min="2819" max="2819" width="11.8984375" style="19" customWidth="1"/>
    <col min="2820" max="2826" width="10" style="19" customWidth="1"/>
    <col min="2827" max="3073" width="9" style="19"/>
    <col min="3074" max="3074" width="8.3984375" style="19" customWidth="1"/>
    <col min="3075" max="3075" width="11.8984375" style="19" customWidth="1"/>
    <col min="3076" max="3082" width="10" style="19" customWidth="1"/>
    <col min="3083" max="3329" width="9" style="19"/>
    <col min="3330" max="3330" width="8.3984375" style="19" customWidth="1"/>
    <col min="3331" max="3331" width="11.8984375" style="19" customWidth="1"/>
    <col min="3332" max="3338" width="10" style="19" customWidth="1"/>
    <col min="3339" max="3585" width="9" style="19"/>
    <col min="3586" max="3586" width="8.3984375" style="19" customWidth="1"/>
    <col min="3587" max="3587" width="11.8984375" style="19" customWidth="1"/>
    <col min="3588" max="3594" width="10" style="19" customWidth="1"/>
    <col min="3595" max="3841" width="9" style="19"/>
    <col min="3842" max="3842" width="8.3984375" style="19" customWidth="1"/>
    <col min="3843" max="3843" width="11.8984375" style="19" customWidth="1"/>
    <col min="3844" max="3850" width="10" style="19" customWidth="1"/>
    <col min="3851" max="4097" width="9" style="19"/>
    <col min="4098" max="4098" width="8.3984375" style="19" customWidth="1"/>
    <col min="4099" max="4099" width="11.8984375" style="19" customWidth="1"/>
    <col min="4100" max="4106" width="10" style="19" customWidth="1"/>
    <col min="4107" max="4353" width="9" style="19"/>
    <col min="4354" max="4354" width="8.3984375" style="19" customWidth="1"/>
    <col min="4355" max="4355" width="11.8984375" style="19" customWidth="1"/>
    <col min="4356" max="4362" width="10" style="19" customWidth="1"/>
    <col min="4363" max="4609" width="9" style="19"/>
    <col min="4610" max="4610" width="8.3984375" style="19" customWidth="1"/>
    <col min="4611" max="4611" width="11.8984375" style="19" customWidth="1"/>
    <col min="4612" max="4618" width="10" style="19" customWidth="1"/>
    <col min="4619" max="4865" width="9" style="19"/>
    <col min="4866" max="4866" width="8.3984375" style="19" customWidth="1"/>
    <col min="4867" max="4867" width="11.8984375" style="19" customWidth="1"/>
    <col min="4868" max="4874" width="10" style="19" customWidth="1"/>
    <col min="4875" max="5121" width="9" style="19"/>
    <col min="5122" max="5122" width="8.3984375" style="19" customWidth="1"/>
    <col min="5123" max="5123" width="11.8984375" style="19" customWidth="1"/>
    <col min="5124" max="5130" width="10" style="19" customWidth="1"/>
    <col min="5131" max="5377" width="9" style="19"/>
    <col min="5378" max="5378" width="8.3984375" style="19" customWidth="1"/>
    <col min="5379" max="5379" width="11.8984375" style="19" customWidth="1"/>
    <col min="5380" max="5386" width="10" style="19" customWidth="1"/>
    <col min="5387" max="5633" width="9" style="19"/>
    <col min="5634" max="5634" width="8.3984375" style="19" customWidth="1"/>
    <col min="5635" max="5635" width="11.8984375" style="19" customWidth="1"/>
    <col min="5636" max="5642" width="10" style="19" customWidth="1"/>
    <col min="5643" max="5889" width="9" style="19"/>
    <col min="5890" max="5890" width="8.3984375" style="19" customWidth="1"/>
    <col min="5891" max="5891" width="11.8984375" style="19" customWidth="1"/>
    <col min="5892" max="5898" width="10" style="19" customWidth="1"/>
    <col min="5899" max="6145" width="9" style="19"/>
    <col min="6146" max="6146" width="8.3984375" style="19" customWidth="1"/>
    <col min="6147" max="6147" width="11.8984375" style="19" customWidth="1"/>
    <col min="6148" max="6154" width="10" style="19" customWidth="1"/>
    <col min="6155" max="6401" width="9" style="19"/>
    <col min="6402" max="6402" width="8.3984375" style="19" customWidth="1"/>
    <col min="6403" max="6403" width="11.8984375" style="19" customWidth="1"/>
    <col min="6404" max="6410" width="10" style="19" customWidth="1"/>
    <col min="6411" max="6657" width="9" style="19"/>
    <col min="6658" max="6658" width="8.3984375" style="19" customWidth="1"/>
    <col min="6659" max="6659" width="11.8984375" style="19" customWidth="1"/>
    <col min="6660" max="6666" width="10" style="19" customWidth="1"/>
    <col min="6667" max="6913" width="9" style="19"/>
    <col min="6914" max="6914" width="8.3984375" style="19" customWidth="1"/>
    <col min="6915" max="6915" width="11.8984375" style="19" customWidth="1"/>
    <col min="6916" max="6922" width="10" style="19" customWidth="1"/>
    <col min="6923" max="7169" width="9" style="19"/>
    <col min="7170" max="7170" width="8.3984375" style="19" customWidth="1"/>
    <col min="7171" max="7171" width="11.8984375" style="19" customWidth="1"/>
    <col min="7172" max="7178" width="10" style="19" customWidth="1"/>
    <col min="7179" max="7425" width="9" style="19"/>
    <col min="7426" max="7426" width="8.3984375" style="19" customWidth="1"/>
    <col min="7427" max="7427" width="11.8984375" style="19" customWidth="1"/>
    <col min="7428" max="7434" width="10" style="19" customWidth="1"/>
    <col min="7435" max="7681" width="9" style="19"/>
    <col min="7682" max="7682" width="8.3984375" style="19" customWidth="1"/>
    <col min="7683" max="7683" width="11.8984375" style="19" customWidth="1"/>
    <col min="7684" max="7690" width="10" style="19" customWidth="1"/>
    <col min="7691" max="7937" width="9" style="19"/>
    <col min="7938" max="7938" width="8.3984375" style="19" customWidth="1"/>
    <col min="7939" max="7939" width="11.8984375" style="19" customWidth="1"/>
    <col min="7940" max="7946" width="10" style="19" customWidth="1"/>
    <col min="7947" max="8193" width="9" style="19"/>
    <col min="8194" max="8194" width="8.3984375" style="19" customWidth="1"/>
    <col min="8195" max="8195" width="11.8984375" style="19" customWidth="1"/>
    <col min="8196" max="8202" width="10" style="19" customWidth="1"/>
    <col min="8203" max="8449" width="9" style="19"/>
    <col min="8450" max="8450" width="8.3984375" style="19" customWidth="1"/>
    <col min="8451" max="8451" width="11.8984375" style="19" customWidth="1"/>
    <col min="8452" max="8458" width="10" style="19" customWidth="1"/>
    <col min="8459" max="8705" width="9" style="19"/>
    <col min="8706" max="8706" width="8.3984375" style="19" customWidth="1"/>
    <col min="8707" max="8707" width="11.8984375" style="19" customWidth="1"/>
    <col min="8708" max="8714" width="10" style="19" customWidth="1"/>
    <col min="8715" max="8961" width="9" style="19"/>
    <col min="8962" max="8962" width="8.3984375" style="19" customWidth="1"/>
    <col min="8963" max="8963" width="11.8984375" style="19" customWidth="1"/>
    <col min="8964" max="8970" width="10" style="19" customWidth="1"/>
    <col min="8971" max="9217" width="9" style="19"/>
    <col min="9218" max="9218" width="8.3984375" style="19" customWidth="1"/>
    <col min="9219" max="9219" width="11.8984375" style="19" customWidth="1"/>
    <col min="9220" max="9226" width="10" style="19" customWidth="1"/>
    <col min="9227" max="9473" width="9" style="19"/>
    <col min="9474" max="9474" width="8.3984375" style="19" customWidth="1"/>
    <col min="9475" max="9475" width="11.8984375" style="19" customWidth="1"/>
    <col min="9476" max="9482" width="10" style="19" customWidth="1"/>
    <col min="9483" max="9729" width="9" style="19"/>
    <col min="9730" max="9730" width="8.3984375" style="19" customWidth="1"/>
    <col min="9731" max="9731" width="11.8984375" style="19" customWidth="1"/>
    <col min="9732" max="9738" width="10" style="19" customWidth="1"/>
    <col min="9739" max="9985" width="9" style="19"/>
    <col min="9986" max="9986" width="8.3984375" style="19" customWidth="1"/>
    <col min="9987" max="9987" width="11.8984375" style="19" customWidth="1"/>
    <col min="9988" max="9994" width="10" style="19" customWidth="1"/>
    <col min="9995" max="10241" width="9" style="19"/>
    <col min="10242" max="10242" width="8.3984375" style="19" customWidth="1"/>
    <col min="10243" max="10243" width="11.8984375" style="19" customWidth="1"/>
    <col min="10244" max="10250" width="10" style="19" customWidth="1"/>
    <col min="10251" max="10497" width="9" style="19"/>
    <col min="10498" max="10498" width="8.3984375" style="19" customWidth="1"/>
    <col min="10499" max="10499" width="11.8984375" style="19" customWidth="1"/>
    <col min="10500" max="10506" width="10" style="19" customWidth="1"/>
    <col min="10507" max="10753" width="9" style="19"/>
    <col min="10754" max="10754" width="8.3984375" style="19" customWidth="1"/>
    <col min="10755" max="10755" width="11.8984375" style="19" customWidth="1"/>
    <col min="10756" max="10762" width="10" style="19" customWidth="1"/>
    <col min="10763" max="11009" width="9" style="19"/>
    <col min="11010" max="11010" width="8.3984375" style="19" customWidth="1"/>
    <col min="11011" max="11011" width="11.8984375" style="19" customWidth="1"/>
    <col min="11012" max="11018" width="10" style="19" customWidth="1"/>
    <col min="11019" max="11265" width="9" style="19"/>
    <col min="11266" max="11266" width="8.3984375" style="19" customWidth="1"/>
    <col min="11267" max="11267" width="11.8984375" style="19" customWidth="1"/>
    <col min="11268" max="11274" width="10" style="19" customWidth="1"/>
    <col min="11275" max="11521" width="9" style="19"/>
    <col min="11522" max="11522" width="8.3984375" style="19" customWidth="1"/>
    <col min="11523" max="11523" width="11.8984375" style="19" customWidth="1"/>
    <col min="11524" max="11530" width="10" style="19" customWidth="1"/>
    <col min="11531" max="11777" width="9" style="19"/>
    <col min="11778" max="11778" width="8.3984375" style="19" customWidth="1"/>
    <col min="11779" max="11779" width="11.8984375" style="19" customWidth="1"/>
    <col min="11780" max="11786" width="10" style="19" customWidth="1"/>
    <col min="11787" max="12033" width="9" style="19"/>
    <col min="12034" max="12034" width="8.3984375" style="19" customWidth="1"/>
    <col min="12035" max="12035" width="11.8984375" style="19" customWidth="1"/>
    <col min="12036" max="12042" width="10" style="19" customWidth="1"/>
    <col min="12043" max="12289" width="9" style="19"/>
    <col min="12290" max="12290" width="8.3984375" style="19" customWidth="1"/>
    <col min="12291" max="12291" width="11.8984375" style="19" customWidth="1"/>
    <col min="12292" max="12298" width="10" style="19" customWidth="1"/>
    <col min="12299" max="12545" width="9" style="19"/>
    <col min="12546" max="12546" width="8.3984375" style="19" customWidth="1"/>
    <col min="12547" max="12547" width="11.8984375" style="19" customWidth="1"/>
    <col min="12548" max="12554" width="10" style="19" customWidth="1"/>
    <col min="12555" max="12801" width="9" style="19"/>
    <col min="12802" max="12802" width="8.3984375" style="19" customWidth="1"/>
    <col min="12803" max="12803" width="11.8984375" style="19" customWidth="1"/>
    <col min="12804" max="12810" width="10" style="19" customWidth="1"/>
    <col min="12811" max="13057" width="9" style="19"/>
    <col min="13058" max="13058" width="8.3984375" style="19" customWidth="1"/>
    <col min="13059" max="13059" width="11.8984375" style="19" customWidth="1"/>
    <col min="13060" max="13066" width="10" style="19" customWidth="1"/>
    <col min="13067" max="13313" width="9" style="19"/>
    <col min="13314" max="13314" width="8.3984375" style="19" customWidth="1"/>
    <col min="13315" max="13315" width="11.8984375" style="19" customWidth="1"/>
    <col min="13316" max="13322" width="10" style="19" customWidth="1"/>
    <col min="13323" max="13569" width="9" style="19"/>
    <col min="13570" max="13570" width="8.3984375" style="19" customWidth="1"/>
    <col min="13571" max="13571" width="11.8984375" style="19" customWidth="1"/>
    <col min="13572" max="13578" width="10" style="19" customWidth="1"/>
    <col min="13579" max="13825" width="9" style="19"/>
    <col min="13826" max="13826" width="8.3984375" style="19" customWidth="1"/>
    <col min="13827" max="13827" width="11.8984375" style="19" customWidth="1"/>
    <col min="13828" max="13834" width="10" style="19" customWidth="1"/>
    <col min="13835" max="14081" width="9" style="19"/>
    <col min="14082" max="14082" width="8.3984375" style="19" customWidth="1"/>
    <col min="14083" max="14083" width="11.8984375" style="19" customWidth="1"/>
    <col min="14084" max="14090" width="10" style="19" customWidth="1"/>
    <col min="14091" max="14337" width="9" style="19"/>
    <col min="14338" max="14338" width="8.3984375" style="19" customWidth="1"/>
    <col min="14339" max="14339" width="11.8984375" style="19" customWidth="1"/>
    <col min="14340" max="14346" width="10" style="19" customWidth="1"/>
    <col min="14347" max="14593" width="9" style="19"/>
    <col min="14594" max="14594" width="8.3984375" style="19" customWidth="1"/>
    <col min="14595" max="14595" width="11.8984375" style="19" customWidth="1"/>
    <col min="14596" max="14602" width="10" style="19" customWidth="1"/>
    <col min="14603" max="14849" width="9" style="19"/>
    <col min="14850" max="14850" width="8.3984375" style="19" customWidth="1"/>
    <col min="14851" max="14851" width="11.8984375" style="19" customWidth="1"/>
    <col min="14852" max="14858" width="10" style="19" customWidth="1"/>
    <col min="14859" max="15105" width="9" style="19"/>
    <col min="15106" max="15106" width="8.3984375" style="19" customWidth="1"/>
    <col min="15107" max="15107" width="11.8984375" style="19" customWidth="1"/>
    <col min="15108" max="15114" width="10" style="19" customWidth="1"/>
    <col min="15115" max="15361" width="9" style="19"/>
    <col min="15362" max="15362" width="8.3984375" style="19" customWidth="1"/>
    <col min="15363" max="15363" width="11.8984375" style="19" customWidth="1"/>
    <col min="15364" max="15370" width="10" style="19" customWidth="1"/>
    <col min="15371" max="15617" width="9" style="19"/>
    <col min="15618" max="15618" width="8.3984375" style="19" customWidth="1"/>
    <col min="15619" max="15619" width="11.8984375" style="19" customWidth="1"/>
    <col min="15620" max="15626" width="10" style="19" customWidth="1"/>
    <col min="15627" max="15873" width="9" style="19"/>
    <col min="15874" max="15874" width="8.3984375" style="19" customWidth="1"/>
    <col min="15875" max="15875" width="11.8984375" style="19" customWidth="1"/>
    <col min="15876" max="15882" width="10" style="19" customWidth="1"/>
    <col min="15883" max="16129" width="9" style="19"/>
    <col min="16130" max="16130" width="8.3984375" style="19" customWidth="1"/>
    <col min="16131" max="16131" width="11.8984375" style="19" customWidth="1"/>
    <col min="16132" max="16138" width="10" style="19" customWidth="1"/>
    <col min="16139" max="16384" width="9" style="19"/>
  </cols>
  <sheetData>
    <row r="1" spans="2:9" ht="18.75" customHeight="1" x14ac:dyDescent="0.45">
      <c r="B1" s="134" t="s">
        <v>15</v>
      </c>
      <c r="C1" s="134"/>
      <c r="D1" s="18"/>
      <c r="E1" s="18"/>
      <c r="F1" s="18"/>
      <c r="G1" s="18"/>
      <c r="H1" s="18"/>
      <c r="I1" s="18"/>
    </row>
    <row r="2" spans="2:9" ht="15.75" customHeight="1" thickBot="1" x14ac:dyDescent="0.2">
      <c r="B2" s="18"/>
      <c r="C2" s="18"/>
      <c r="D2" s="20"/>
      <c r="E2" s="18"/>
      <c r="F2" s="18"/>
      <c r="G2" s="18"/>
      <c r="H2" s="18"/>
      <c r="I2" s="21" t="s">
        <v>16</v>
      </c>
    </row>
    <row r="3" spans="2:9" ht="22.5" customHeight="1" x14ac:dyDescent="0.45">
      <c r="B3" s="135" t="s">
        <v>17</v>
      </c>
      <c r="C3" s="137" t="s">
        <v>18</v>
      </c>
      <c r="D3" s="139" t="s">
        <v>19</v>
      </c>
      <c r="E3" s="140"/>
      <c r="F3" s="141"/>
      <c r="G3" s="139" t="s">
        <v>20</v>
      </c>
      <c r="H3" s="140"/>
      <c r="I3" s="142"/>
    </row>
    <row r="4" spans="2:9" ht="22.5" customHeight="1" x14ac:dyDescent="0.45">
      <c r="B4" s="136"/>
      <c r="C4" s="138"/>
      <c r="D4" s="22" t="s">
        <v>21</v>
      </c>
      <c r="E4" s="22" t="s">
        <v>22</v>
      </c>
      <c r="F4" s="22" t="s">
        <v>23</v>
      </c>
      <c r="G4" s="22" t="s">
        <v>21</v>
      </c>
      <c r="H4" s="22" t="s">
        <v>22</v>
      </c>
      <c r="I4" s="23" t="s">
        <v>23</v>
      </c>
    </row>
    <row r="5" spans="2:9" ht="22.5" hidden="1" customHeight="1" x14ac:dyDescent="0.45">
      <c r="B5" s="149" t="s">
        <v>24</v>
      </c>
      <c r="C5" s="29" t="s">
        <v>66</v>
      </c>
      <c r="D5" s="27">
        <v>2380</v>
      </c>
      <c r="E5" s="25">
        <v>1090</v>
      </c>
      <c r="F5" s="26">
        <v>3470</v>
      </c>
      <c r="G5" s="27">
        <v>2380</v>
      </c>
      <c r="H5" s="25">
        <v>1031</v>
      </c>
      <c r="I5" s="28">
        <v>3411</v>
      </c>
    </row>
    <row r="6" spans="2:9" ht="22.5" customHeight="1" x14ac:dyDescent="0.45">
      <c r="B6" s="149"/>
      <c r="C6" s="86" t="s">
        <v>71</v>
      </c>
      <c r="D6" s="27">
        <v>2441</v>
      </c>
      <c r="E6" s="25">
        <v>1268</v>
      </c>
      <c r="F6" s="26">
        <f>SUM(D6:E6)</f>
        <v>3709</v>
      </c>
      <c r="G6" s="27">
        <v>2441</v>
      </c>
      <c r="H6" s="25">
        <v>1195</v>
      </c>
      <c r="I6" s="28">
        <v>3635</v>
      </c>
    </row>
    <row r="7" spans="2:9" ht="22.5" customHeight="1" x14ac:dyDescent="0.45">
      <c r="B7" s="149"/>
      <c r="C7" s="86">
        <v>4</v>
      </c>
      <c r="D7" s="27">
        <v>2786</v>
      </c>
      <c r="E7" s="25">
        <v>1494</v>
      </c>
      <c r="F7" s="26">
        <v>4280</v>
      </c>
      <c r="G7" s="27">
        <v>2786</v>
      </c>
      <c r="H7" s="25">
        <v>1397</v>
      </c>
      <c r="I7" s="28">
        <v>4184</v>
      </c>
    </row>
    <row r="8" spans="2:9" ht="22.5" customHeight="1" x14ac:dyDescent="0.45">
      <c r="B8" s="149"/>
      <c r="C8" s="86">
        <v>5</v>
      </c>
      <c r="D8" s="27">
        <v>3039</v>
      </c>
      <c r="E8" s="25">
        <v>1691</v>
      </c>
      <c r="F8" s="26">
        <v>4730</v>
      </c>
      <c r="G8" s="27">
        <v>3039</v>
      </c>
      <c r="H8" s="25">
        <v>1581</v>
      </c>
      <c r="I8" s="28">
        <v>4620</v>
      </c>
    </row>
    <row r="9" spans="2:9" ht="22.5" customHeight="1" thickBot="1" x14ac:dyDescent="0.5">
      <c r="B9" s="150"/>
      <c r="C9" s="30">
        <v>6</v>
      </c>
      <c r="D9" s="31">
        <v>3244</v>
      </c>
      <c r="E9" s="32">
        <v>1797</v>
      </c>
      <c r="F9" s="33">
        <v>5042</v>
      </c>
      <c r="G9" s="31">
        <v>3244</v>
      </c>
      <c r="H9" s="32">
        <v>1662</v>
      </c>
      <c r="I9" s="34">
        <v>4906</v>
      </c>
    </row>
    <row r="10" spans="2:9" x14ac:dyDescent="0.45">
      <c r="B10" s="133" t="s">
        <v>25</v>
      </c>
      <c r="C10" s="133"/>
      <c r="D10" s="133"/>
      <c r="E10" s="133"/>
      <c r="F10" s="133"/>
      <c r="G10" s="133"/>
      <c r="H10" s="133"/>
      <c r="I10" s="133"/>
    </row>
    <row r="11" spans="2:9" x14ac:dyDescent="0.45">
      <c r="B11" s="35" t="s">
        <v>26</v>
      </c>
      <c r="C11" s="35"/>
      <c r="D11" s="35"/>
      <c r="E11" s="35"/>
      <c r="F11" s="35"/>
      <c r="G11" s="35"/>
      <c r="H11" s="35"/>
      <c r="I11" s="35"/>
    </row>
  </sheetData>
  <mergeCells count="7">
    <mergeCell ref="B10:I10"/>
    <mergeCell ref="B1:C1"/>
    <mergeCell ref="B3:B4"/>
    <mergeCell ref="C3:C4"/>
    <mergeCell ref="D3:F3"/>
    <mergeCell ref="G3:I3"/>
    <mergeCell ref="B5:B9"/>
  </mergeCells>
  <phoneticPr fontId="6"/>
  <printOptions horizontalCentered="1"/>
  <pageMargins left="0.74791666666666701" right="0.74791666666666701" top="0.98402777777777795" bottom="0.98402777777777795" header="0.51180555555555596" footer="0.51180555555555596"/>
  <pageSetup paperSize="9" scale="98" firstPageNumber="4294963191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L11"/>
  <sheetViews>
    <sheetView showGridLines="0" workbookViewId="0">
      <selection activeCell="E14" sqref="E14"/>
    </sheetView>
  </sheetViews>
  <sheetFormatPr defaultColWidth="9" defaultRowHeight="13.2" x14ac:dyDescent="0.45"/>
  <cols>
    <col min="1" max="1" width="9" style="36"/>
    <col min="2" max="2" width="3.69921875" style="36" customWidth="1"/>
    <col min="3" max="3" width="9" style="36"/>
    <col min="4" max="7" width="16.8984375" style="36" customWidth="1"/>
    <col min="8" max="257" width="9" style="36"/>
    <col min="258" max="258" width="3.69921875" style="36" customWidth="1"/>
    <col min="259" max="259" width="9" style="36"/>
    <col min="260" max="263" width="16.8984375" style="36" customWidth="1"/>
    <col min="264" max="513" width="9" style="36"/>
    <col min="514" max="514" width="3.69921875" style="36" customWidth="1"/>
    <col min="515" max="515" width="9" style="36"/>
    <col min="516" max="519" width="16.8984375" style="36" customWidth="1"/>
    <col min="520" max="769" width="9" style="36"/>
    <col min="770" max="770" width="3.69921875" style="36" customWidth="1"/>
    <col min="771" max="771" width="9" style="36"/>
    <col min="772" max="775" width="16.8984375" style="36" customWidth="1"/>
    <col min="776" max="1025" width="9" style="36"/>
    <col min="1026" max="1026" width="3.69921875" style="36" customWidth="1"/>
    <col min="1027" max="1027" width="9" style="36"/>
    <col min="1028" max="1031" width="16.8984375" style="36" customWidth="1"/>
    <col min="1032" max="1281" width="9" style="36"/>
    <col min="1282" max="1282" width="3.69921875" style="36" customWidth="1"/>
    <col min="1283" max="1283" width="9" style="36"/>
    <col min="1284" max="1287" width="16.8984375" style="36" customWidth="1"/>
    <col min="1288" max="1537" width="9" style="36"/>
    <col min="1538" max="1538" width="3.69921875" style="36" customWidth="1"/>
    <col min="1539" max="1539" width="9" style="36"/>
    <col min="1540" max="1543" width="16.8984375" style="36" customWidth="1"/>
    <col min="1544" max="1793" width="9" style="36"/>
    <col min="1794" max="1794" width="3.69921875" style="36" customWidth="1"/>
    <col min="1795" max="1795" width="9" style="36"/>
    <col min="1796" max="1799" width="16.8984375" style="36" customWidth="1"/>
    <col min="1800" max="2049" width="9" style="36"/>
    <col min="2050" max="2050" width="3.69921875" style="36" customWidth="1"/>
    <col min="2051" max="2051" width="9" style="36"/>
    <col min="2052" max="2055" width="16.8984375" style="36" customWidth="1"/>
    <col min="2056" max="2305" width="9" style="36"/>
    <col min="2306" max="2306" width="3.69921875" style="36" customWidth="1"/>
    <col min="2307" max="2307" width="9" style="36"/>
    <col min="2308" max="2311" width="16.8984375" style="36" customWidth="1"/>
    <col min="2312" max="2561" width="9" style="36"/>
    <col min="2562" max="2562" width="3.69921875" style="36" customWidth="1"/>
    <col min="2563" max="2563" width="9" style="36"/>
    <col min="2564" max="2567" width="16.8984375" style="36" customWidth="1"/>
    <col min="2568" max="2817" width="9" style="36"/>
    <col min="2818" max="2818" width="3.69921875" style="36" customWidth="1"/>
    <col min="2819" max="2819" width="9" style="36"/>
    <col min="2820" max="2823" width="16.8984375" style="36" customWidth="1"/>
    <col min="2824" max="3073" width="9" style="36"/>
    <col min="3074" max="3074" width="3.69921875" style="36" customWidth="1"/>
    <col min="3075" max="3075" width="9" style="36"/>
    <col min="3076" max="3079" width="16.8984375" style="36" customWidth="1"/>
    <col min="3080" max="3329" width="9" style="36"/>
    <col min="3330" max="3330" width="3.69921875" style="36" customWidth="1"/>
    <col min="3331" max="3331" width="9" style="36"/>
    <col min="3332" max="3335" width="16.8984375" style="36" customWidth="1"/>
    <col min="3336" max="3585" width="9" style="36"/>
    <col min="3586" max="3586" width="3.69921875" style="36" customWidth="1"/>
    <col min="3587" max="3587" width="9" style="36"/>
    <col min="3588" max="3591" width="16.8984375" style="36" customWidth="1"/>
    <col min="3592" max="3841" width="9" style="36"/>
    <col min="3842" max="3842" width="3.69921875" style="36" customWidth="1"/>
    <col min="3843" max="3843" width="9" style="36"/>
    <col min="3844" max="3847" width="16.8984375" style="36" customWidth="1"/>
    <col min="3848" max="4097" width="9" style="36"/>
    <col min="4098" max="4098" width="3.69921875" style="36" customWidth="1"/>
    <col min="4099" max="4099" width="9" style="36"/>
    <col min="4100" max="4103" width="16.8984375" style="36" customWidth="1"/>
    <col min="4104" max="4353" width="9" style="36"/>
    <col min="4354" max="4354" width="3.69921875" style="36" customWidth="1"/>
    <col min="4355" max="4355" width="9" style="36"/>
    <col min="4356" max="4359" width="16.8984375" style="36" customWidth="1"/>
    <col min="4360" max="4609" width="9" style="36"/>
    <col min="4610" max="4610" width="3.69921875" style="36" customWidth="1"/>
    <col min="4611" max="4611" width="9" style="36"/>
    <col min="4612" max="4615" width="16.8984375" style="36" customWidth="1"/>
    <col min="4616" max="4865" width="9" style="36"/>
    <col min="4866" max="4866" width="3.69921875" style="36" customWidth="1"/>
    <col min="4867" max="4867" width="9" style="36"/>
    <col min="4868" max="4871" width="16.8984375" style="36" customWidth="1"/>
    <col min="4872" max="5121" width="9" style="36"/>
    <col min="5122" max="5122" width="3.69921875" style="36" customWidth="1"/>
    <col min="5123" max="5123" width="9" style="36"/>
    <col min="5124" max="5127" width="16.8984375" style="36" customWidth="1"/>
    <col min="5128" max="5377" width="9" style="36"/>
    <col min="5378" max="5378" width="3.69921875" style="36" customWidth="1"/>
    <col min="5379" max="5379" width="9" style="36"/>
    <col min="5380" max="5383" width="16.8984375" style="36" customWidth="1"/>
    <col min="5384" max="5633" width="9" style="36"/>
    <col min="5634" max="5634" width="3.69921875" style="36" customWidth="1"/>
    <col min="5635" max="5635" width="9" style="36"/>
    <col min="5636" max="5639" width="16.8984375" style="36" customWidth="1"/>
    <col min="5640" max="5889" width="9" style="36"/>
    <col min="5890" max="5890" width="3.69921875" style="36" customWidth="1"/>
    <col min="5891" max="5891" width="9" style="36"/>
    <col min="5892" max="5895" width="16.8984375" style="36" customWidth="1"/>
    <col min="5896" max="6145" width="9" style="36"/>
    <col min="6146" max="6146" width="3.69921875" style="36" customWidth="1"/>
    <col min="6147" max="6147" width="9" style="36"/>
    <col min="6148" max="6151" width="16.8984375" style="36" customWidth="1"/>
    <col min="6152" max="6401" width="9" style="36"/>
    <col min="6402" max="6402" width="3.69921875" style="36" customWidth="1"/>
    <col min="6403" max="6403" width="9" style="36"/>
    <col min="6404" max="6407" width="16.8984375" style="36" customWidth="1"/>
    <col min="6408" max="6657" width="9" style="36"/>
    <col min="6658" max="6658" width="3.69921875" style="36" customWidth="1"/>
    <col min="6659" max="6659" width="9" style="36"/>
    <col min="6660" max="6663" width="16.8984375" style="36" customWidth="1"/>
    <col min="6664" max="6913" width="9" style="36"/>
    <col min="6914" max="6914" width="3.69921875" style="36" customWidth="1"/>
    <col min="6915" max="6915" width="9" style="36"/>
    <col min="6916" max="6919" width="16.8984375" style="36" customWidth="1"/>
    <col min="6920" max="7169" width="9" style="36"/>
    <col min="7170" max="7170" width="3.69921875" style="36" customWidth="1"/>
    <col min="7171" max="7171" width="9" style="36"/>
    <col min="7172" max="7175" width="16.8984375" style="36" customWidth="1"/>
    <col min="7176" max="7425" width="9" style="36"/>
    <col min="7426" max="7426" width="3.69921875" style="36" customWidth="1"/>
    <col min="7427" max="7427" width="9" style="36"/>
    <col min="7428" max="7431" width="16.8984375" style="36" customWidth="1"/>
    <col min="7432" max="7681" width="9" style="36"/>
    <col min="7682" max="7682" width="3.69921875" style="36" customWidth="1"/>
    <col min="7683" max="7683" width="9" style="36"/>
    <col min="7684" max="7687" width="16.8984375" style="36" customWidth="1"/>
    <col min="7688" max="7937" width="9" style="36"/>
    <col min="7938" max="7938" width="3.69921875" style="36" customWidth="1"/>
    <col min="7939" max="7939" width="9" style="36"/>
    <col min="7940" max="7943" width="16.8984375" style="36" customWidth="1"/>
    <col min="7944" max="8193" width="9" style="36"/>
    <col min="8194" max="8194" width="3.69921875" style="36" customWidth="1"/>
    <col min="8195" max="8195" width="9" style="36"/>
    <col min="8196" max="8199" width="16.8984375" style="36" customWidth="1"/>
    <col min="8200" max="8449" width="9" style="36"/>
    <col min="8450" max="8450" width="3.69921875" style="36" customWidth="1"/>
    <col min="8451" max="8451" width="9" style="36"/>
    <col min="8452" max="8455" width="16.8984375" style="36" customWidth="1"/>
    <col min="8456" max="8705" width="9" style="36"/>
    <col min="8706" max="8706" width="3.69921875" style="36" customWidth="1"/>
    <col min="8707" max="8707" width="9" style="36"/>
    <col min="8708" max="8711" width="16.8984375" style="36" customWidth="1"/>
    <col min="8712" max="8961" width="9" style="36"/>
    <col min="8962" max="8962" width="3.69921875" style="36" customWidth="1"/>
    <col min="8963" max="8963" width="9" style="36"/>
    <col min="8964" max="8967" width="16.8984375" style="36" customWidth="1"/>
    <col min="8968" max="9217" width="9" style="36"/>
    <col min="9218" max="9218" width="3.69921875" style="36" customWidth="1"/>
    <col min="9219" max="9219" width="9" style="36"/>
    <col min="9220" max="9223" width="16.8984375" style="36" customWidth="1"/>
    <col min="9224" max="9473" width="9" style="36"/>
    <col min="9474" max="9474" width="3.69921875" style="36" customWidth="1"/>
    <col min="9475" max="9475" width="9" style="36"/>
    <col min="9476" max="9479" width="16.8984375" style="36" customWidth="1"/>
    <col min="9480" max="9729" width="9" style="36"/>
    <col min="9730" max="9730" width="3.69921875" style="36" customWidth="1"/>
    <col min="9731" max="9731" width="9" style="36"/>
    <col min="9732" max="9735" width="16.8984375" style="36" customWidth="1"/>
    <col min="9736" max="9985" width="9" style="36"/>
    <col min="9986" max="9986" width="3.69921875" style="36" customWidth="1"/>
    <col min="9987" max="9987" width="9" style="36"/>
    <col min="9988" max="9991" width="16.8984375" style="36" customWidth="1"/>
    <col min="9992" max="10241" width="9" style="36"/>
    <col min="10242" max="10242" width="3.69921875" style="36" customWidth="1"/>
    <col min="10243" max="10243" width="9" style="36"/>
    <col min="10244" max="10247" width="16.8984375" style="36" customWidth="1"/>
    <col min="10248" max="10497" width="9" style="36"/>
    <col min="10498" max="10498" width="3.69921875" style="36" customWidth="1"/>
    <col min="10499" max="10499" width="9" style="36"/>
    <col min="10500" max="10503" width="16.8984375" style="36" customWidth="1"/>
    <col min="10504" max="10753" width="9" style="36"/>
    <col min="10754" max="10754" width="3.69921875" style="36" customWidth="1"/>
    <col min="10755" max="10755" width="9" style="36"/>
    <col min="10756" max="10759" width="16.8984375" style="36" customWidth="1"/>
    <col min="10760" max="11009" width="9" style="36"/>
    <col min="11010" max="11010" width="3.69921875" style="36" customWidth="1"/>
    <col min="11011" max="11011" width="9" style="36"/>
    <col min="11012" max="11015" width="16.8984375" style="36" customWidth="1"/>
    <col min="11016" max="11265" width="9" style="36"/>
    <col min="11266" max="11266" width="3.69921875" style="36" customWidth="1"/>
    <col min="11267" max="11267" width="9" style="36"/>
    <col min="11268" max="11271" width="16.8984375" style="36" customWidth="1"/>
    <col min="11272" max="11521" width="9" style="36"/>
    <col min="11522" max="11522" width="3.69921875" style="36" customWidth="1"/>
    <col min="11523" max="11523" width="9" style="36"/>
    <col min="11524" max="11527" width="16.8984375" style="36" customWidth="1"/>
    <col min="11528" max="11777" width="9" style="36"/>
    <col min="11778" max="11778" width="3.69921875" style="36" customWidth="1"/>
    <col min="11779" max="11779" width="9" style="36"/>
    <col min="11780" max="11783" width="16.8984375" style="36" customWidth="1"/>
    <col min="11784" max="12033" width="9" style="36"/>
    <col min="12034" max="12034" width="3.69921875" style="36" customWidth="1"/>
    <col min="12035" max="12035" width="9" style="36"/>
    <col min="12036" max="12039" width="16.8984375" style="36" customWidth="1"/>
    <col min="12040" max="12289" width="9" style="36"/>
    <col min="12290" max="12290" width="3.69921875" style="36" customWidth="1"/>
    <col min="12291" max="12291" width="9" style="36"/>
    <col min="12292" max="12295" width="16.8984375" style="36" customWidth="1"/>
    <col min="12296" max="12545" width="9" style="36"/>
    <col min="12546" max="12546" width="3.69921875" style="36" customWidth="1"/>
    <col min="12547" max="12547" width="9" style="36"/>
    <col min="12548" max="12551" width="16.8984375" style="36" customWidth="1"/>
    <col min="12552" max="12801" width="9" style="36"/>
    <col min="12802" max="12802" width="3.69921875" style="36" customWidth="1"/>
    <col min="12803" max="12803" width="9" style="36"/>
    <col min="12804" max="12807" width="16.8984375" style="36" customWidth="1"/>
    <col min="12808" max="13057" width="9" style="36"/>
    <col min="13058" max="13058" width="3.69921875" style="36" customWidth="1"/>
    <col min="13059" max="13059" width="9" style="36"/>
    <col min="13060" max="13063" width="16.8984375" style="36" customWidth="1"/>
    <col min="13064" max="13313" width="9" style="36"/>
    <col min="13314" max="13314" width="3.69921875" style="36" customWidth="1"/>
    <col min="13315" max="13315" width="9" style="36"/>
    <col min="13316" max="13319" width="16.8984375" style="36" customWidth="1"/>
    <col min="13320" max="13569" width="9" style="36"/>
    <col min="13570" max="13570" width="3.69921875" style="36" customWidth="1"/>
    <col min="13571" max="13571" width="9" style="36"/>
    <col min="13572" max="13575" width="16.8984375" style="36" customWidth="1"/>
    <col min="13576" max="13825" width="9" style="36"/>
    <col min="13826" max="13826" width="3.69921875" style="36" customWidth="1"/>
    <col min="13827" max="13827" width="9" style="36"/>
    <col min="13828" max="13831" width="16.8984375" style="36" customWidth="1"/>
    <col min="13832" max="14081" width="9" style="36"/>
    <col min="14082" max="14082" width="3.69921875" style="36" customWidth="1"/>
    <col min="14083" max="14083" width="9" style="36"/>
    <col min="14084" max="14087" width="16.8984375" style="36" customWidth="1"/>
    <col min="14088" max="14337" width="9" style="36"/>
    <col min="14338" max="14338" width="3.69921875" style="36" customWidth="1"/>
    <col min="14339" max="14339" width="9" style="36"/>
    <col min="14340" max="14343" width="16.8984375" style="36" customWidth="1"/>
    <col min="14344" max="14593" width="9" style="36"/>
    <col min="14594" max="14594" width="3.69921875" style="36" customWidth="1"/>
    <col min="14595" max="14595" width="9" style="36"/>
    <col min="14596" max="14599" width="16.8984375" style="36" customWidth="1"/>
    <col min="14600" max="14849" width="9" style="36"/>
    <col min="14850" max="14850" width="3.69921875" style="36" customWidth="1"/>
    <col min="14851" max="14851" width="9" style="36"/>
    <col min="14852" max="14855" width="16.8984375" style="36" customWidth="1"/>
    <col min="14856" max="15105" width="9" style="36"/>
    <col min="15106" max="15106" width="3.69921875" style="36" customWidth="1"/>
    <col min="15107" max="15107" width="9" style="36"/>
    <col min="15108" max="15111" width="16.8984375" style="36" customWidth="1"/>
    <col min="15112" max="15361" width="9" style="36"/>
    <col min="15362" max="15362" width="3.69921875" style="36" customWidth="1"/>
    <col min="15363" max="15363" width="9" style="36"/>
    <col min="15364" max="15367" width="16.8984375" style="36" customWidth="1"/>
    <col min="15368" max="15617" width="9" style="36"/>
    <col min="15618" max="15618" width="3.69921875" style="36" customWidth="1"/>
    <col min="15619" max="15619" width="9" style="36"/>
    <col min="15620" max="15623" width="16.8984375" style="36" customWidth="1"/>
    <col min="15624" max="15873" width="9" style="36"/>
    <col min="15874" max="15874" width="3.69921875" style="36" customWidth="1"/>
    <col min="15875" max="15875" width="9" style="36"/>
    <col min="15876" max="15879" width="16.8984375" style="36" customWidth="1"/>
    <col min="15880" max="16129" width="9" style="36"/>
    <col min="16130" max="16130" width="3.69921875" style="36" customWidth="1"/>
    <col min="16131" max="16131" width="9" style="36"/>
    <col min="16132" max="16135" width="16.8984375" style="36" customWidth="1"/>
    <col min="16136" max="16384" width="9" style="36"/>
  </cols>
  <sheetData>
    <row r="2" spans="2:12" ht="16.2" x14ac:dyDescent="0.45">
      <c r="B2" s="121" t="s">
        <v>75</v>
      </c>
      <c r="C2" s="122"/>
      <c r="D2" s="122"/>
      <c r="E2" s="122"/>
      <c r="F2" s="122"/>
      <c r="G2" s="122"/>
    </row>
    <row r="4" spans="2:12" ht="29.25" customHeight="1" x14ac:dyDescent="0.45">
      <c r="B4" s="153"/>
      <c r="C4" s="154"/>
      <c r="D4" s="54" t="s">
        <v>39</v>
      </c>
      <c r="E4" s="56" t="s">
        <v>40</v>
      </c>
      <c r="F4" s="56" t="s">
        <v>41</v>
      </c>
      <c r="G4" s="57" t="s">
        <v>42</v>
      </c>
    </row>
    <row r="5" spans="2:12" ht="25.5" hidden="1" customHeight="1" x14ac:dyDescent="0.45">
      <c r="B5" s="155" t="s">
        <v>68</v>
      </c>
      <c r="C5" s="156"/>
      <c r="D5" s="42">
        <v>7</v>
      </c>
      <c r="E5" s="49">
        <v>48</v>
      </c>
      <c r="F5" s="58">
        <v>238</v>
      </c>
      <c r="G5" s="43">
        <v>776</v>
      </c>
    </row>
    <row r="6" spans="2:12" ht="25.5" customHeight="1" x14ac:dyDescent="0.45">
      <c r="B6" s="155" t="s">
        <v>71</v>
      </c>
      <c r="C6" s="156"/>
      <c r="D6" s="42">
        <v>7</v>
      </c>
      <c r="E6" s="49">
        <v>48</v>
      </c>
      <c r="F6" s="58">
        <v>192</v>
      </c>
      <c r="G6" s="43">
        <v>656</v>
      </c>
    </row>
    <row r="7" spans="2:12" ht="25.5" customHeight="1" x14ac:dyDescent="0.45">
      <c r="B7" s="157">
        <v>4</v>
      </c>
      <c r="C7" s="158"/>
      <c r="D7" s="42">
        <v>7</v>
      </c>
      <c r="E7" s="49">
        <v>40</v>
      </c>
      <c r="F7" s="58">
        <v>193</v>
      </c>
      <c r="G7" s="43">
        <v>722</v>
      </c>
    </row>
    <row r="8" spans="2:12" ht="25.5" customHeight="1" x14ac:dyDescent="0.45">
      <c r="B8" s="157">
        <v>5</v>
      </c>
      <c r="C8" s="158"/>
      <c r="D8" s="42">
        <v>7</v>
      </c>
      <c r="E8" s="49">
        <v>32</v>
      </c>
      <c r="F8" s="58">
        <v>189.5</v>
      </c>
      <c r="G8" s="43">
        <v>667</v>
      </c>
    </row>
    <row r="9" spans="2:12" ht="25.5" customHeight="1" thickBot="1" x14ac:dyDescent="0.5">
      <c r="B9" s="151">
        <v>6</v>
      </c>
      <c r="C9" s="152"/>
      <c r="D9" s="59">
        <v>7</v>
      </c>
      <c r="E9" s="52">
        <v>31</v>
      </c>
      <c r="F9" s="60">
        <v>174</v>
      </c>
      <c r="G9" s="61">
        <v>663</v>
      </c>
    </row>
    <row r="10" spans="2:12" ht="20.25" customHeight="1" x14ac:dyDescent="0.45">
      <c r="B10" s="62" t="s">
        <v>79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</row>
    <row r="11" spans="2:12" ht="18.75" customHeight="1" x14ac:dyDescent="0.45"/>
  </sheetData>
  <mergeCells count="7">
    <mergeCell ref="B9:C9"/>
    <mergeCell ref="B2:G2"/>
    <mergeCell ref="B4:C4"/>
    <mergeCell ref="B5:C5"/>
    <mergeCell ref="B6:C6"/>
    <mergeCell ref="B7:C7"/>
    <mergeCell ref="B8:C8"/>
  </mergeCells>
  <phoneticPr fontId="6"/>
  <printOptions horizontalCentered="1"/>
  <pageMargins left="0.74791666666666701" right="0.74791666666666701" top="0.98402777777777795" bottom="0.98402777777777795" header="0.51180555555555596" footer="0.51180555555555596"/>
  <pageSetup paperSize="9" scale="99" firstPageNumber="4294963191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WVU46"/>
  <sheetViews>
    <sheetView showGridLines="0" topLeftCell="A26" zoomScale="85" zoomScaleNormal="85" workbookViewId="0">
      <selection activeCell="Q21" sqref="Q21"/>
    </sheetView>
  </sheetViews>
  <sheetFormatPr defaultColWidth="9" defaultRowHeight="13.2" x14ac:dyDescent="0.45"/>
  <cols>
    <col min="1" max="1" width="9" style="94"/>
    <col min="2" max="2" width="5" style="94" customWidth="1"/>
    <col min="3" max="3" width="8.3984375" style="94" customWidth="1"/>
    <col min="4" max="4" width="10.5" style="1" customWidth="1"/>
    <col min="5" max="11" width="11.59765625" style="94" customWidth="1"/>
    <col min="12" max="12" width="9" style="94"/>
    <col min="13" max="13" width="9" style="94" hidden="1" customWidth="1"/>
    <col min="14" max="257" width="9" style="94"/>
    <col min="258" max="258" width="5" style="94" customWidth="1"/>
    <col min="259" max="259" width="13.3984375" style="94" customWidth="1"/>
    <col min="260" max="260" width="10.5" style="94" customWidth="1"/>
    <col min="261" max="267" width="11.59765625" style="94" customWidth="1"/>
    <col min="268" max="268" width="9" style="94"/>
    <col min="269" max="269" width="9" style="94" hidden="1" customWidth="1"/>
    <col min="270" max="513" width="9" style="94"/>
    <col min="514" max="514" width="5" style="94" customWidth="1"/>
    <col min="515" max="515" width="13.3984375" style="94" customWidth="1"/>
    <col min="516" max="516" width="10.5" style="94" customWidth="1"/>
    <col min="517" max="523" width="11.59765625" style="94" customWidth="1"/>
    <col min="524" max="524" width="9" style="94"/>
    <col min="525" max="525" width="9" style="94" hidden="1" customWidth="1"/>
    <col min="526" max="769" width="9" style="94"/>
    <col min="770" max="770" width="5" style="94" customWidth="1"/>
    <col min="771" max="771" width="13.3984375" style="94" customWidth="1"/>
    <col min="772" max="772" width="10.5" style="94" customWidth="1"/>
    <col min="773" max="779" width="11.59765625" style="94" customWidth="1"/>
    <col min="780" max="780" width="9" style="94"/>
    <col min="781" max="781" width="9" style="94" hidden="1" customWidth="1"/>
    <col min="782" max="1025" width="9" style="94"/>
    <col min="1026" max="1026" width="5" style="94" customWidth="1"/>
    <col min="1027" max="1027" width="13.3984375" style="94" customWidth="1"/>
    <col min="1028" max="1028" width="10.5" style="94" customWidth="1"/>
    <col min="1029" max="1035" width="11.59765625" style="94" customWidth="1"/>
    <col min="1036" max="1036" width="9" style="94"/>
    <col min="1037" max="1037" width="9" style="94" hidden="1" customWidth="1"/>
    <col min="1038" max="1281" width="9" style="94"/>
    <col min="1282" max="1282" width="5" style="94" customWidth="1"/>
    <col min="1283" max="1283" width="13.3984375" style="94" customWidth="1"/>
    <col min="1284" max="1284" width="10.5" style="94" customWidth="1"/>
    <col min="1285" max="1291" width="11.59765625" style="94" customWidth="1"/>
    <col min="1292" max="1292" width="9" style="94"/>
    <col min="1293" max="1293" width="9" style="94" hidden="1" customWidth="1"/>
    <col min="1294" max="1537" width="9" style="94"/>
    <col min="1538" max="1538" width="5" style="94" customWidth="1"/>
    <col min="1539" max="1539" width="13.3984375" style="94" customWidth="1"/>
    <col min="1540" max="1540" width="10.5" style="94" customWidth="1"/>
    <col min="1541" max="1547" width="11.59765625" style="94" customWidth="1"/>
    <col min="1548" max="1548" width="9" style="94"/>
    <col min="1549" max="1549" width="9" style="94" hidden="1" customWidth="1"/>
    <col min="1550" max="1793" width="9" style="94"/>
    <col min="1794" max="1794" width="5" style="94" customWidth="1"/>
    <col min="1795" max="1795" width="13.3984375" style="94" customWidth="1"/>
    <col min="1796" max="1796" width="10.5" style="94" customWidth="1"/>
    <col min="1797" max="1803" width="11.59765625" style="94" customWidth="1"/>
    <col min="1804" max="1804" width="9" style="94"/>
    <col min="1805" max="1805" width="9" style="94" hidden="1" customWidth="1"/>
    <col min="1806" max="2049" width="9" style="94"/>
    <col min="2050" max="2050" width="5" style="94" customWidth="1"/>
    <col min="2051" max="2051" width="13.3984375" style="94" customWidth="1"/>
    <col min="2052" max="2052" width="10.5" style="94" customWidth="1"/>
    <col min="2053" max="2059" width="11.59765625" style="94" customWidth="1"/>
    <col min="2060" max="2060" width="9" style="94"/>
    <col min="2061" max="2061" width="9" style="94" hidden="1" customWidth="1"/>
    <col min="2062" max="2305" width="9" style="94"/>
    <col min="2306" max="2306" width="5" style="94" customWidth="1"/>
    <col min="2307" max="2307" width="13.3984375" style="94" customWidth="1"/>
    <col min="2308" max="2308" width="10.5" style="94" customWidth="1"/>
    <col min="2309" max="2315" width="11.59765625" style="94" customWidth="1"/>
    <col min="2316" max="2316" width="9" style="94"/>
    <col min="2317" max="2317" width="9" style="94" hidden="1" customWidth="1"/>
    <col min="2318" max="2561" width="9" style="94"/>
    <col min="2562" max="2562" width="5" style="94" customWidth="1"/>
    <col min="2563" max="2563" width="13.3984375" style="94" customWidth="1"/>
    <col min="2564" max="2564" width="10.5" style="94" customWidth="1"/>
    <col min="2565" max="2571" width="11.59765625" style="94" customWidth="1"/>
    <col min="2572" max="2572" width="9" style="94"/>
    <col min="2573" max="2573" width="9" style="94" hidden="1" customWidth="1"/>
    <col min="2574" max="2817" width="9" style="94"/>
    <col min="2818" max="2818" width="5" style="94" customWidth="1"/>
    <col min="2819" max="2819" width="13.3984375" style="94" customWidth="1"/>
    <col min="2820" max="2820" width="10.5" style="94" customWidth="1"/>
    <col min="2821" max="2827" width="11.59765625" style="94" customWidth="1"/>
    <col min="2828" max="2828" width="9" style="94"/>
    <col min="2829" max="2829" width="9" style="94" hidden="1" customWidth="1"/>
    <col min="2830" max="3073" width="9" style="94"/>
    <col min="3074" max="3074" width="5" style="94" customWidth="1"/>
    <col min="3075" max="3075" width="13.3984375" style="94" customWidth="1"/>
    <col min="3076" max="3076" width="10.5" style="94" customWidth="1"/>
    <col min="3077" max="3083" width="11.59765625" style="94" customWidth="1"/>
    <col min="3084" max="3084" width="9" style="94"/>
    <col min="3085" max="3085" width="9" style="94" hidden="1" customWidth="1"/>
    <col min="3086" max="3329" width="9" style="94"/>
    <col min="3330" max="3330" width="5" style="94" customWidth="1"/>
    <col min="3331" max="3331" width="13.3984375" style="94" customWidth="1"/>
    <col min="3332" max="3332" width="10.5" style="94" customWidth="1"/>
    <col min="3333" max="3339" width="11.59765625" style="94" customWidth="1"/>
    <col min="3340" max="3340" width="9" style="94"/>
    <col min="3341" max="3341" width="9" style="94" hidden="1" customWidth="1"/>
    <col min="3342" max="3585" width="9" style="94"/>
    <col min="3586" max="3586" width="5" style="94" customWidth="1"/>
    <col min="3587" max="3587" width="13.3984375" style="94" customWidth="1"/>
    <col min="3588" max="3588" width="10.5" style="94" customWidth="1"/>
    <col min="3589" max="3595" width="11.59765625" style="94" customWidth="1"/>
    <col min="3596" max="3596" width="9" style="94"/>
    <col min="3597" max="3597" width="9" style="94" hidden="1" customWidth="1"/>
    <col min="3598" max="3841" width="9" style="94"/>
    <col min="3842" max="3842" width="5" style="94" customWidth="1"/>
    <col min="3843" max="3843" width="13.3984375" style="94" customWidth="1"/>
    <col min="3844" max="3844" width="10.5" style="94" customWidth="1"/>
    <col min="3845" max="3851" width="11.59765625" style="94" customWidth="1"/>
    <col min="3852" max="3852" width="9" style="94"/>
    <col min="3853" max="3853" width="9" style="94" hidden="1" customWidth="1"/>
    <col min="3854" max="4097" width="9" style="94"/>
    <col min="4098" max="4098" width="5" style="94" customWidth="1"/>
    <col min="4099" max="4099" width="13.3984375" style="94" customWidth="1"/>
    <col min="4100" max="4100" width="10.5" style="94" customWidth="1"/>
    <col min="4101" max="4107" width="11.59765625" style="94" customWidth="1"/>
    <col min="4108" max="4108" width="9" style="94"/>
    <col min="4109" max="4109" width="9" style="94" hidden="1" customWidth="1"/>
    <col min="4110" max="4353" width="9" style="94"/>
    <col min="4354" max="4354" width="5" style="94" customWidth="1"/>
    <col min="4355" max="4355" width="13.3984375" style="94" customWidth="1"/>
    <col min="4356" max="4356" width="10.5" style="94" customWidth="1"/>
    <col min="4357" max="4363" width="11.59765625" style="94" customWidth="1"/>
    <col min="4364" max="4364" width="9" style="94"/>
    <col min="4365" max="4365" width="9" style="94" hidden="1" customWidth="1"/>
    <col min="4366" max="4609" width="9" style="94"/>
    <col min="4610" max="4610" width="5" style="94" customWidth="1"/>
    <col min="4611" max="4611" width="13.3984375" style="94" customWidth="1"/>
    <col min="4612" max="4612" width="10.5" style="94" customWidth="1"/>
    <col min="4613" max="4619" width="11.59765625" style="94" customWidth="1"/>
    <col min="4620" max="4620" width="9" style="94"/>
    <col min="4621" max="4621" width="9" style="94" hidden="1" customWidth="1"/>
    <col min="4622" max="4865" width="9" style="94"/>
    <col min="4866" max="4866" width="5" style="94" customWidth="1"/>
    <col min="4867" max="4867" width="13.3984375" style="94" customWidth="1"/>
    <col min="4868" max="4868" width="10.5" style="94" customWidth="1"/>
    <col min="4869" max="4875" width="11.59765625" style="94" customWidth="1"/>
    <col min="4876" max="4876" width="9" style="94"/>
    <col min="4877" max="4877" width="9" style="94" hidden="1" customWidth="1"/>
    <col min="4878" max="5121" width="9" style="94"/>
    <col min="5122" max="5122" width="5" style="94" customWidth="1"/>
    <col min="5123" max="5123" width="13.3984375" style="94" customWidth="1"/>
    <col min="5124" max="5124" width="10.5" style="94" customWidth="1"/>
    <col min="5125" max="5131" width="11.59765625" style="94" customWidth="1"/>
    <col min="5132" max="5132" width="9" style="94"/>
    <col min="5133" max="5133" width="9" style="94" hidden="1" customWidth="1"/>
    <col min="5134" max="5377" width="9" style="94"/>
    <col min="5378" max="5378" width="5" style="94" customWidth="1"/>
    <col min="5379" max="5379" width="13.3984375" style="94" customWidth="1"/>
    <col min="5380" max="5380" width="10.5" style="94" customWidth="1"/>
    <col min="5381" max="5387" width="11.59765625" style="94" customWidth="1"/>
    <col min="5388" max="5388" width="9" style="94"/>
    <col min="5389" max="5389" width="9" style="94" hidden="1" customWidth="1"/>
    <col min="5390" max="5633" width="9" style="94"/>
    <col min="5634" max="5634" width="5" style="94" customWidth="1"/>
    <col min="5635" max="5635" width="13.3984375" style="94" customWidth="1"/>
    <col min="5636" max="5636" width="10.5" style="94" customWidth="1"/>
    <col min="5637" max="5643" width="11.59765625" style="94" customWidth="1"/>
    <col min="5644" max="5644" width="9" style="94"/>
    <col min="5645" max="5645" width="9" style="94" hidden="1" customWidth="1"/>
    <col min="5646" max="5889" width="9" style="94"/>
    <col min="5890" max="5890" width="5" style="94" customWidth="1"/>
    <col min="5891" max="5891" width="13.3984375" style="94" customWidth="1"/>
    <col min="5892" max="5892" width="10.5" style="94" customWidth="1"/>
    <col min="5893" max="5899" width="11.59765625" style="94" customWidth="1"/>
    <col min="5900" max="5900" width="9" style="94"/>
    <col min="5901" max="5901" width="9" style="94" hidden="1" customWidth="1"/>
    <col min="5902" max="6145" width="9" style="94"/>
    <col min="6146" max="6146" width="5" style="94" customWidth="1"/>
    <col min="6147" max="6147" width="13.3984375" style="94" customWidth="1"/>
    <col min="6148" max="6148" width="10.5" style="94" customWidth="1"/>
    <col min="6149" max="6155" width="11.59765625" style="94" customWidth="1"/>
    <col min="6156" max="6156" width="9" style="94"/>
    <col min="6157" max="6157" width="9" style="94" hidden="1" customWidth="1"/>
    <col min="6158" max="6401" width="9" style="94"/>
    <col min="6402" max="6402" width="5" style="94" customWidth="1"/>
    <col min="6403" max="6403" width="13.3984375" style="94" customWidth="1"/>
    <col min="6404" max="6404" width="10.5" style="94" customWidth="1"/>
    <col min="6405" max="6411" width="11.59765625" style="94" customWidth="1"/>
    <col min="6412" max="6412" width="9" style="94"/>
    <col min="6413" max="6413" width="9" style="94" hidden="1" customWidth="1"/>
    <col min="6414" max="6657" width="9" style="94"/>
    <col min="6658" max="6658" width="5" style="94" customWidth="1"/>
    <col min="6659" max="6659" width="13.3984375" style="94" customWidth="1"/>
    <col min="6660" max="6660" width="10.5" style="94" customWidth="1"/>
    <col min="6661" max="6667" width="11.59765625" style="94" customWidth="1"/>
    <col min="6668" max="6668" width="9" style="94"/>
    <col min="6669" max="6669" width="9" style="94" hidden="1" customWidth="1"/>
    <col min="6670" max="6913" width="9" style="94"/>
    <col min="6914" max="6914" width="5" style="94" customWidth="1"/>
    <col min="6915" max="6915" width="13.3984375" style="94" customWidth="1"/>
    <col min="6916" max="6916" width="10.5" style="94" customWidth="1"/>
    <col min="6917" max="6923" width="11.59765625" style="94" customWidth="1"/>
    <col min="6924" max="6924" width="9" style="94"/>
    <col min="6925" max="6925" width="9" style="94" hidden="1" customWidth="1"/>
    <col min="6926" max="7169" width="9" style="94"/>
    <col min="7170" max="7170" width="5" style="94" customWidth="1"/>
    <col min="7171" max="7171" width="13.3984375" style="94" customWidth="1"/>
    <col min="7172" max="7172" width="10.5" style="94" customWidth="1"/>
    <col min="7173" max="7179" width="11.59765625" style="94" customWidth="1"/>
    <col min="7180" max="7180" width="9" style="94"/>
    <col min="7181" max="7181" width="9" style="94" hidden="1" customWidth="1"/>
    <col min="7182" max="7425" width="9" style="94"/>
    <col min="7426" max="7426" width="5" style="94" customWidth="1"/>
    <col min="7427" max="7427" width="13.3984375" style="94" customWidth="1"/>
    <col min="7428" max="7428" width="10.5" style="94" customWidth="1"/>
    <col min="7429" max="7435" width="11.59765625" style="94" customWidth="1"/>
    <col min="7436" max="7436" width="9" style="94"/>
    <col min="7437" max="7437" width="9" style="94" hidden="1" customWidth="1"/>
    <col min="7438" max="7681" width="9" style="94"/>
    <col min="7682" max="7682" width="5" style="94" customWidth="1"/>
    <col min="7683" max="7683" width="13.3984375" style="94" customWidth="1"/>
    <col min="7684" max="7684" width="10.5" style="94" customWidth="1"/>
    <col min="7685" max="7691" width="11.59765625" style="94" customWidth="1"/>
    <col min="7692" max="7692" width="9" style="94"/>
    <col min="7693" max="7693" width="9" style="94" hidden="1" customWidth="1"/>
    <col min="7694" max="7937" width="9" style="94"/>
    <col min="7938" max="7938" width="5" style="94" customWidth="1"/>
    <col min="7939" max="7939" width="13.3984375" style="94" customWidth="1"/>
    <col min="7940" max="7940" width="10.5" style="94" customWidth="1"/>
    <col min="7941" max="7947" width="11.59765625" style="94" customWidth="1"/>
    <col min="7948" max="7948" width="9" style="94"/>
    <col min="7949" max="7949" width="9" style="94" hidden="1" customWidth="1"/>
    <col min="7950" max="8193" width="9" style="94"/>
    <col min="8194" max="8194" width="5" style="94" customWidth="1"/>
    <col min="8195" max="8195" width="13.3984375" style="94" customWidth="1"/>
    <col min="8196" max="8196" width="10.5" style="94" customWidth="1"/>
    <col min="8197" max="8203" width="11.59765625" style="94" customWidth="1"/>
    <col min="8204" max="8204" width="9" style="94"/>
    <col min="8205" max="8205" width="9" style="94" hidden="1" customWidth="1"/>
    <col min="8206" max="8449" width="9" style="94"/>
    <col min="8450" max="8450" width="5" style="94" customWidth="1"/>
    <col min="8451" max="8451" width="13.3984375" style="94" customWidth="1"/>
    <col min="8452" max="8452" width="10.5" style="94" customWidth="1"/>
    <col min="8453" max="8459" width="11.59765625" style="94" customWidth="1"/>
    <col min="8460" max="8460" width="9" style="94"/>
    <col min="8461" max="8461" width="9" style="94" hidden="1" customWidth="1"/>
    <col min="8462" max="8705" width="9" style="94"/>
    <col min="8706" max="8706" width="5" style="94" customWidth="1"/>
    <col min="8707" max="8707" width="13.3984375" style="94" customWidth="1"/>
    <col min="8708" max="8708" width="10.5" style="94" customWidth="1"/>
    <col min="8709" max="8715" width="11.59765625" style="94" customWidth="1"/>
    <col min="8716" max="8716" width="9" style="94"/>
    <col min="8717" max="8717" width="9" style="94" hidden="1" customWidth="1"/>
    <col min="8718" max="8961" width="9" style="94"/>
    <col min="8962" max="8962" width="5" style="94" customWidth="1"/>
    <col min="8963" max="8963" width="13.3984375" style="94" customWidth="1"/>
    <col min="8964" max="8964" width="10.5" style="94" customWidth="1"/>
    <col min="8965" max="8971" width="11.59765625" style="94" customWidth="1"/>
    <col min="8972" max="8972" width="9" style="94"/>
    <col min="8973" max="8973" width="9" style="94" hidden="1" customWidth="1"/>
    <col min="8974" max="9217" width="9" style="94"/>
    <col min="9218" max="9218" width="5" style="94" customWidth="1"/>
    <col min="9219" max="9219" width="13.3984375" style="94" customWidth="1"/>
    <col min="9220" max="9220" width="10.5" style="94" customWidth="1"/>
    <col min="9221" max="9227" width="11.59765625" style="94" customWidth="1"/>
    <col min="9228" max="9228" width="9" style="94"/>
    <col min="9229" max="9229" width="9" style="94" hidden="1" customWidth="1"/>
    <col min="9230" max="9473" width="9" style="94"/>
    <col min="9474" max="9474" width="5" style="94" customWidth="1"/>
    <col min="9475" max="9475" width="13.3984375" style="94" customWidth="1"/>
    <col min="9476" max="9476" width="10.5" style="94" customWidth="1"/>
    <col min="9477" max="9483" width="11.59765625" style="94" customWidth="1"/>
    <col min="9484" max="9484" width="9" style="94"/>
    <col min="9485" max="9485" width="9" style="94" hidden="1" customWidth="1"/>
    <col min="9486" max="9729" width="9" style="94"/>
    <col min="9730" max="9730" width="5" style="94" customWidth="1"/>
    <col min="9731" max="9731" width="13.3984375" style="94" customWidth="1"/>
    <col min="9732" max="9732" width="10.5" style="94" customWidth="1"/>
    <col min="9733" max="9739" width="11.59765625" style="94" customWidth="1"/>
    <col min="9740" max="9740" width="9" style="94"/>
    <col min="9741" max="9741" width="9" style="94" hidden="1" customWidth="1"/>
    <col min="9742" max="9985" width="9" style="94"/>
    <col min="9986" max="9986" width="5" style="94" customWidth="1"/>
    <col min="9987" max="9987" width="13.3984375" style="94" customWidth="1"/>
    <col min="9988" max="9988" width="10.5" style="94" customWidth="1"/>
    <col min="9989" max="9995" width="11.59765625" style="94" customWidth="1"/>
    <col min="9996" max="9996" width="9" style="94"/>
    <col min="9997" max="9997" width="9" style="94" hidden="1" customWidth="1"/>
    <col min="9998" max="10241" width="9" style="94"/>
    <col min="10242" max="10242" width="5" style="94" customWidth="1"/>
    <col min="10243" max="10243" width="13.3984375" style="94" customWidth="1"/>
    <col min="10244" max="10244" width="10.5" style="94" customWidth="1"/>
    <col min="10245" max="10251" width="11.59765625" style="94" customWidth="1"/>
    <col min="10252" max="10252" width="9" style="94"/>
    <col min="10253" max="10253" width="9" style="94" hidden="1" customWidth="1"/>
    <col min="10254" max="10497" width="9" style="94"/>
    <col min="10498" max="10498" width="5" style="94" customWidth="1"/>
    <col min="10499" max="10499" width="13.3984375" style="94" customWidth="1"/>
    <col min="10500" max="10500" width="10.5" style="94" customWidth="1"/>
    <col min="10501" max="10507" width="11.59765625" style="94" customWidth="1"/>
    <col min="10508" max="10508" width="9" style="94"/>
    <col min="10509" max="10509" width="9" style="94" hidden="1" customWidth="1"/>
    <col min="10510" max="10753" width="9" style="94"/>
    <col min="10754" max="10754" width="5" style="94" customWidth="1"/>
    <col min="10755" max="10755" width="13.3984375" style="94" customWidth="1"/>
    <col min="10756" max="10756" width="10.5" style="94" customWidth="1"/>
    <col min="10757" max="10763" width="11.59765625" style="94" customWidth="1"/>
    <col min="10764" max="10764" width="9" style="94"/>
    <col min="10765" max="10765" width="9" style="94" hidden="1" customWidth="1"/>
    <col min="10766" max="11009" width="9" style="94"/>
    <col min="11010" max="11010" width="5" style="94" customWidth="1"/>
    <col min="11011" max="11011" width="13.3984375" style="94" customWidth="1"/>
    <col min="11012" max="11012" width="10.5" style="94" customWidth="1"/>
    <col min="11013" max="11019" width="11.59765625" style="94" customWidth="1"/>
    <col min="11020" max="11020" width="9" style="94"/>
    <col min="11021" max="11021" width="9" style="94" hidden="1" customWidth="1"/>
    <col min="11022" max="11265" width="9" style="94"/>
    <col min="11266" max="11266" width="5" style="94" customWidth="1"/>
    <col min="11267" max="11267" width="13.3984375" style="94" customWidth="1"/>
    <col min="11268" max="11268" width="10.5" style="94" customWidth="1"/>
    <col min="11269" max="11275" width="11.59765625" style="94" customWidth="1"/>
    <col min="11276" max="11276" width="9" style="94"/>
    <col min="11277" max="11277" width="9" style="94" hidden="1" customWidth="1"/>
    <col min="11278" max="11521" width="9" style="94"/>
    <col min="11522" max="11522" width="5" style="94" customWidth="1"/>
    <col min="11523" max="11523" width="13.3984375" style="94" customWidth="1"/>
    <col min="11524" max="11524" width="10.5" style="94" customWidth="1"/>
    <col min="11525" max="11531" width="11.59765625" style="94" customWidth="1"/>
    <col min="11532" max="11532" width="9" style="94"/>
    <col min="11533" max="11533" width="9" style="94" hidden="1" customWidth="1"/>
    <col min="11534" max="11777" width="9" style="94"/>
    <col min="11778" max="11778" width="5" style="94" customWidth="1"/>
    <col min="11779" max="11779" width="13.3984375" style="94" customWidth="1"/>
    <col min="11780" max="11780" width="10.5" style="94" customWidth="1"/>
    <col min="11781" max="11787" width="11.59765625" style="94" customWidth="1"/>
    <col min="11788" max="11788" width="9" style="94"/>
    <col min="11789" max="11789" width="9" style="94" hidden="1" customWidth="1"/>
    <col min="11790" max="12033" width="9" style="94"/>
    <col min="12034" max="12034" width="5" style="94" customWidth="1"/>
    <col min="12035" max="12035" width="13.3984375" style="94" customWidth="1"/>
    <col min="12036" max="12036" width="10.5" style="94" customWidth="1"/>
    <col min="12037" max="12043" width="11.59765625" style="94" customWidth="1"/>
    <col min="12044" max="12044" width="9" style="94"/>
    <col min="12045" max="12045" width="9" style="94" hidden="1" customWidth="1"/>
    <col min="12046" max="12289" width="9" style="94"/>
    <col min="12290" max="12290" width="5" style="94" customWidth="1"/>
    <col min="12291" max="12291" width="13.3984375" style="94" customWidth="1"/>
    <col min="12292" max="12292" width="10.5" style="94" customWidth="1"/>
    <col min="12293" max="12299" width="11.59765625" style="94" customWidth="1"/>
    <col min="12300" max="12300" width="9" style="94"/>
    <col min="12301" max="12301" width="9" style="94" hidden="1" customWidth="1"/>
    <col min="12302" max="12545" width="9" style="94"/>
    <col min="12546" max="12546" width="5" style="94" customWidth="1"/>
    <col min="12547" max="12547" width="13.3984375" style="94" customWidth="1"/>
    <col min="12548" max="12548" width="10.5" style="94" customWidth="1"/>
    <col min="12549" max="12555" width="11.59765625" style="94" customWidth="1"/>
    <col min="12556" max="12556" width="9" style="94"/>
    <col min="12557" max="12557" width="9" style="94" hidden="1" customWidth="1"/>
    <col min="12558" max="12801" width="9" style="94"/>
    <col min="12802" max="12802" width="5" style="94" customWidth="1"/>
    <col min="12803" max="12803" width="13.3984375" style="94" customWidth="1"/>
    <col min="12804" max="12804" width="10.5" style="94" customWidth="1"/>
    <col min="12805" max="12811" width="11.59765625" style="94" customWidth="1"/>
    <col min="12812" max="12812" width="9" style="94"/>
    <col min="12813" max="12813" width="9" style="94" hidden="1" customWidth="1"/>
    <col min="12814" max="13057" width="9" style="94"/>
    <col min="13058" max="13058" width="5" style="94" customWidth="1"/>
    <col min="13059" max="13059" width="13.3984375" style="94" customWidth="1"/>
    <col min="13060" max="13060" width="10.5" style="94" customWidth="1"/>
    <col min="13061" max="13067" width="11.59765625" style="94" customWidth="1"/>
    <col min="13068" max="13068" width="9" style="94"/>
    <col min="13069" max="13069" width="9" style="94" hidden="1" customWidth="1"/>
    <col min="13070" max="13313" width="9" style="94"/>
    <col min="13314" max="13314" width="5" style="94" customWidth="1"/>
    <col min="13315" max="13315" width="13.3984375" style="94" customWidth="1"/>
    <col min="13316" max="13316" width="10.5" style="94" customWidth="1"/>
    <col min="13317" max="13323" width="11.59765625" style="94" customWidth="1"/>
    <col min="13324" max="13324" width="9" style="94"/>
    <col min="13325" max="13325" width="9" style="94" hidden="1" customWidth="1"/>
    <col min="13326" max="13569" width="9" style="94"/>
    <col min="13570" max="13570" width="5" style="94" customWidth="1"/>
    <col min="13571" max="13571" width="13.3984375" style="94" customWidth="1"/>
    <col min="13572" max="13572" width="10.5" style="94" customWidth="1"/>
    <col min="13573" max="13579" width="11.59765625" style="94" customWidth="1"/>
    <col min="13580" max="13580" width="9" style="94"/>
    <col min="13581" max="13581" width="9" style="94" hidden="1" customWidth="1"/>
    <col min="13582" max="13825" width="9" style="94"/>
    <col min="13826" max="13826" width="5" style="94" customWidth="1"/>
    <col min="13827" max="13827" width="13.3984375" style="94" customWidth="1"/>
    <col min="13828" max="13828" width="10.5" style="94" customWidth="1"/>
    <col min="13829" max="13835" width="11.59765625" style="94" customWidth="1"/>
    <col min="13836" max="13836" width="9" style="94"/>
    <col min="13837" max="13837" width="9" style="94" hidden="1" customWidth="1"/>
    <col min="13838" max="14081" width="9" style="94"/>
    <col min="14082" max="14082" width="5" style="94" customWidth="1"/>
    <col min="14083" max="14083" width="13.3984375" style="94" customWidth="1"/>
    <col min="14084" max="14084" width="10.5" style="94" customWidth="1"/>
    <col min="14085" max="14091" width="11.59765625" style="94" customWidth="1"/>
    <col min="14092" max="14092" width="9" style="94"/>
    <col min="14093" max="14093" width="9" style="94" hidden="1" customWidth="1"/>
    <col min="14094" max="14337" width="9" style="94"/>
    <col min="14338" max="14338" width="5" style="94" customWidth="1"/>
    <col min="14339" max="14339" width="13.3984375" style="94" customWidth="1"/>
    <col min="14340" max="14340" width="10.5" style="94" customWidth="1"/>
    <col min="14341" max="14347" width="11.59765625" style="94" customWidth="1"/>
    <col min="14348" max="14348" width="9" style="94"/>
    <col min="14349" max="14349" width="9" style="94" hidden="1" customWidth="1"/>
    <col min="14350" max="14593" width="9" style="94"/>
    <col min="14594" max="14594" width="5" style="94" customWidth="1"/>
    <col min="14595" max="14595" width="13.3984375" style="94" customWidth="1"/>
    <col min="14596" max="14596" width="10.5" style="94" customWidth="1"/>
    <col min="14597" max="14603" width="11.59765625" style="94" customWidth="1"/>
    <col min="14604" max="14604" width="9" style="94"/>
    <col min="14605" max="14605" width="9" style="94" hidden="1" customWidth="1"/>
    <col min="14606" max="14849" width="9" style="94"/>
    <col min="14850" max="14850" width="5" style="94" customWidth="1"/>
    <col min="14851" max="14851" width="13.3984375" style="94" customWidth="1"/>
    <col min="14852" max="14852" width="10.5" style="94" customWidth="1"/>
    <col min="14853" max="14859" width="11.59765625" style="94" customWidth="1"/>
    <col min="14860" max="14860" width="9" style="94"/>
    <col min="14861" max="14861" width="9" style="94" hidden="1" customWidth="1"/>
    <col min="14862" max="15105" width="9" style="94"/>
    <col min="15106" max="15106" width="5" style="94" customWidth="1"/>
    <col min="15107" max="15107" width="13.3984375" style="94" customWidth="1"/>
    <col min="15108" max="15108" width="10.5" style="94" customWidth="1"/>
    <col min="15109" max="15115" width="11.59765625" style="94" customWidth="1"/>
    <col min="15116" max="15116" width="9" style="94"/>
    <col min="15117" max="15117" width="9" style="94" hidden="1" customWidth="1"/>
    <col min="15118" max="15361" width="9" style="94"/>
    <col min="15362" max="15362" width="5" style="94" customWidth="1"/>
    <col min="15363" max="15363" width="13.3984375" style="94" customWidth="1"/>
    <col min="15364" max="15364" width="10.5" style="94" customWidth="1"/>
    <col min="15365" max="15371" width="11.59765625" style="94" customWidth="1"/>
    <col min="15372" max="15372" width="9" style="94"/>
    <col min="15373" max="15373" width="9" style="94" hidden="1" customWidth="1"/>
    <col min="15374" max="15617" width="9" style="94"/>
    <col min="15618" max="15618" width="5" style="94" customWidth="1"/>
    <col min="15619" max="15619" width="13.3984375" style="94" customWidth="1"/>
    <col min="15620" max="15620" width="10.5" style="94" customWidth="1"/>
    <col min="15621" max="15627" width="11.59765625" style="94" customWidth="1"/>
    <col min="15628" max="15628" width="9" style="94"/>
    <col min="15629" max="15629" width="9" style="94" hidden="1" customWidth="1"/>
    <col min="15630" max="15873" width="9" style="94"/>
    <col min="15874" max="15874" width="5" style="94" customWidth="1"/>
    <col min="15875" max="15875" width="13.3984375" style="94" customWidth="1"/>
    <col min="15876" max="15876" width="10.5" style="94" customWidth="1"/>
    <col min="15877" max="15883" width="11.59765625" style="94" customWidth="1"/>
    <col min="15884" max="15884" width="9" style="94"/>
    <col min="15885" max="15885" width="9" style="94" hidden="1" customWidth="1"/>
    <col min="15886" max="16129" width="9" style="94"/>
    <col min="16130" max="16130" width="5" style="94" customWidth="1"/>
    <col min="16131" max="16131" width="13.3984375" style="94" customWidth="1"/>
    <col min="16132" max="16132" width="10.5" style="94" customWidth="1"/>
    <col min="16133" max="16139" width="11.59765625" style="94" customWidth="1"/>
    <col min="16140" max="16140" width="9" style="94"/>
    <col min="16141" max="16141" width="9" style="94" hidden="1" customWidth="1"/>
    <col min="16142" max="16384" width="9" style="94"/>
  </cols>
  <sheetData>
    <row r="2" spans="2:16" ht="16.2" x14ac:dyDescent="0.45">
      <c r="B2" s="165" t="s">
        <v>76</v>
      </c>
      <c r="C2" s="166"/>
      <c r="D2" s="166"/>
      <c r="E2" s="166"/>
      <c r="F2" s="166"/>
      <c r="G2" s="166"/>
      <c r="H2" s="166"/>
      <c r="I2" s="166"/>
      <c r="J2" s="166"/>
      <c r="K2" s="166"/>
    </row>
    <row r="3" spans="2:16" ht="18" customHeight="1" thickBot="1" x14ac:dyDescent="0.2">
      <c r="B3" s="166"/>
      <c r="C3" s="166"/>
      <c r="K3" s="2" t="s">
        <v>0</v>
      </c>
    </row>
    <row r="4" spans="2:16" ht="32.25" customHeight="1" x14ac:dyDescent="0.45">
      <c r="B4" s="167"/>
      <c r="C4" s="168"/>
      <c r="D4" s="169"/>
      <c r="E4" s="3" t="s">
        <v>1</v>
      </c>
      <c r="F4" s="4" t="s">
        <v>2</v>
      </c>
      <c r="G4" s="4" t="s">
        <v>3</v>
      </c>
      <c r="H4" s="4" t="s">
        <v>4</v>
      </c>
      <c r="I4" s="4" t="s">
        <v>5</v>
      </c>
      <c r="J4" s="5" t="s">
        <v>6</v>
      </c>
      <c r="K4" s="6" t="s">
        <v>7</v>
      </c>
    </row>
    <row r="5" spans="2:16" ht="19.5" hidden="1" customHeight="1" x14ac:dyDescent="0.45">
      <c r="B5" s="159" t="s">
        <v>8</v>
      </c>
      <c r="C5" s="160"/>
      <c r="D5" s="7" t="s">
        <v>9</v>
      </c>
      <c r="E5" s="8">
        <v>90089</v>
      </c>
      <c r="F5" s="8">
        <v>24074</v>
      </c>
      <c r="G5" s="8">
        <v>4412</v>
      </c>
      <c r="H5" s="8">
        <v>41417</v>
      </c>
      <c r="I5" s="8">
        <v>13985</v>
      </c>
      <c r="J5" s="8">
        <v>6201</v>
      </c>
      <c r="K5" s="163">
        <f>E5/E6</f>
        <v>303.32996632996634</v>
      </c>
      <c r="M5" s="9"/>
    </row>
    <row r="6" spans="2:16" ht="19.5" hidden="1" customHeight="1" x14ac:dyDescent="0.45">
      <c r="B6" s="161"/>
      <c r="C6" s="162"/>
      <c r="D6" s="7" t="s">
        <v>10</v>
      </c>
      <c r="E6" s="8">
        <v>297</v>
      </c>
      <c r="F6" s="8">
        <v>297</v>
      </c>
      <c r="G6" s="8">
        <v>297</v>
      </c>
      <c r="H6" s="8">
        <v>297</v>
      </c>
      <c r="I6" s="8">
        <v>297</v>
      </c>
      <c r="J6" s="8">
        <v>145</v>
      </c>
      <c r="K6" s="164"/>
      <c r="M6" s="9"/>
    </row>
    <row r="7" spans="2:16" ht="19.5" customHeight="1" x14ac:dyDescent="0.45">
      <c r="B7" s="159" t="s">
        <v>11</v>
      </c>
      <c r="C7" s="160"/>
      <c r="D7" s="7" t="s">
        <v>9</v>
      </c>
      <c r="E7" s="8">
        <v>129033</v>
      </c>
      <c r="F7" s="8">
        <v>35384</v>
      </c>
      <c r="G7" s="8">
        <v>4495</v>
      </c>
      <c r="H7" s="8">
        <v>59112</v>
      </c>
      <c r="I7" s="8">
        <v>13716</v>
      </c>
      <c r="J7" s="8">
        <v>16326</v>
      </c>
      <c r="K7" s="163">
        <f>E7/E8</f>
        <v>359.42339832869078</v>
      </c>
      <c r="M7" s="9"/>
      <c r="O7" s="96"/>
      <c r="P7" s="96"/>
    </row>
    <row r="8" spans="2:16" ht="19.5" customHeight="1" x14ac:dyDescent="0.45">
      <c r="B8" s="161"/>
      <c r="C8" s="162"/>
      <c r="D8" s="10" t="s">
        <v>10</v>
      </c>
      <c r="E8" s="8">
        <v>359</v>
      </c>
      <c r="F8" s="8">
        <v>359</v>
      </c>
      <c r="G8" s="8">
        <v>359</v>
      </c>
      <c r="H8" s="8">
        <v>359</v>
      </c>
      <c r="I8" s="8">
        <v>359</v>
      </c>
      <c r="J8" s="8">
        <v>359</v>
      </c>
      <c r="K8" s="164"/>
      <c r="M8" s="9"/>
      <c r="O8" s="96"/>
      <c r="P8" s="96"/>
    </row>
    <row r="9" spans="2:16" ht="19.5" customHeight="1" x14ac:dyDescent="0.45">
      <c r="B9" s="159" t="s">
        <v>62</v>
      </c>
      <c r="C9" s="160"/>
      <c r="D9" s="7" t="s">
        <v>9</v>
      </c>
      <c r="E9" s="8">
        <v>131843</v>
      </c>
      <c r="F9" s="8">
        <v>36266</v>
      </c>
      <c r="G9" s="8">
        <v>4550</v>
      </c>
      <c r="H9" s="8">
        <v>59971</v>
      </c>
      <c r="I9" s="8">
        <v>14682</v>
      </c>
      <c r="J9" s="8">
        <v>16374</v>
      </c>
      <c r="K9" s="163">
        <f>E9/E10</f>
        <v>367.25069637883007</v>
      </c>
      <c r="M9" s="9"/>
      <c r="O9" s="96"/>
      <c r="P9" s="96"/>
    </row>
    <row r="10" spans="2:16" ht="19.5" customHeight="1" x14ac:dyDescent="0.45">
      <c r="B10" s="161"/>
      <c r="C10" s="162"/>
      <c r="D10" s="10" t="s">
        <v>10</v>
      </c>
      <c r="E10" s="8">
        <v>359</v>
      </c>
      <c r="F10" s="8">
        <v>359</v>
      </c>
      <c r="G10" s="8">
        <v>359</v>
      </c>
      <c r="H10" s="8">
        <v>359</v>
      </c>
      <c r="I10" s="8">
        <v>359</v>
      </c>
      <c r="J10" s="8">
        <v>359</v>
      </c>
      <c r="K10" s="164"/>
      <c r="M10" s="9"/>
      <c r="O10" s="96"/>
      <c r="P10" s="96"/>
    </row>
    <row r="11" spans="2:16" ht="19.5" customHeight="1" x14ac:dyDescent="0.45">
      <c r="B11" s="159" t="s">
        <v>12</v>
      </c>
      <c r="C11" s="160"/>
      <c r="D11" s="7" t="s">
        <v>9</v>
      </c>
      <c r="E11" s="8">
        <v>87445</v>
      </c>
      <c r="F11" s="8">
        <v>21963</v>
      </c>
      <c r="G11" s="8">
        <v>3503</v>
      </c>
      <c r="H11" s="8">
        <v>41800</v>
      </c>
      <c r="I11" s="8">
        <v>9311</v>
      </c>
      <c r="J11" s="8">
        <v>10868</v>
      </c>
      <c r="K11" s="163">
        <v>243.57938718662953</v>
      </c>
      <c r="M11" s="9"/>
      <c r="O11" s="96"/>
      <c r="P11" s="96"/>
    </row>
    <row r="12" spans="2:16" ht="19.5" customHeight="1" x14ac:dyDescent="0.45">
      <c r="B12" s="161"/>
      <c r="C12" s="162"/>
      <c r="D12" s="10" t="s">
        <v>10</v>
      </c>
      <c r="E12" s="8">
        <v>359</v>
      </c>
      <c r="F12" s="8">
        <v>359</v>
      </c>
      <c r="G12" s="8">
        <v>359</v>
      </c>
      <c r="H12" s="8">
        <v>359</v>
      </c>
      <c r="I12" s="8">
        <v>359</v>
      </c>
      <c r="J12" s="8">
        <v>359</v>
      </c>
      <c r="K12" s="164"/>
      <c r="M12" s="9"/>
      <c r="O12" s="96"/>
      <c r="P12" s="96"/>
    </row>
    <row r="13" spans="2:16" ht="19.5" customHeight="1" x14ac:dyDescent="0.45">
      <c r="B13" s="159" t="s">
        <v>63</v>
      </c>
      <c r="C13" s="160"/>
      <c r="D13" s="7" t="s">
        <v>9</v>
      </c>
      <c r="E13" s="8">
        <v>106672</v>
      </c>
      <c r="F13" s="8">
        <v>27006</v>
      </c>
      <c r="G13" s="8">
        <v>4052</v>
      </c>
      <c r="H13" s="8">
        <v>50381</v>
      </c>
      <c r="I13" s="8">
        <v>10965</v>
      </c>
      <c r="J13" s="8">
        <v>14268</v>
      </c>
      <c r="K13" s="163">
        <v>297.1364902506964</v>
      </c>
      <c r="M13" s="9"/>
      <c r="O13" s="96"/>
      <c r="P13" s="96"/>
    </row>
    <row r="14" spans="2:16" ht="19.5" customHeight="1" x14ac:dyDescent="0.45">
      <c r="B14" s="161"/>
      <c r="C14" s="162"/>
      <c r="D14" s="10" t="s">
        <v>10</v>
      </c>
      <c r="E14" s="8">
        <v>359</v>
      </c>
      <c r="F14" s="8">
        <v>359</v>
      </c>
      <c r="G14" s="8">
        <v>359</v>
      </c>
      <c r="H14" s="8">
        <v>359</v>
      </c>
      <c r="I14" s="8">
        <v>359</v>
      </c>
      <c r="J14" s="8">
        <v>359</v>
      </c>
      <c r="K14" s="164"/>
      <c r="M14" s="9"/>
      <c r="O14" s="96"/>
      <c r="P14" s="96"/>
    </row>
    <row r="15" spans="2:16" ht="19.5" customHeight="1" x14ac:dyDescent="0.45">
      <c r="B15" s="159" t="s">
        <v>64</v>
      </c>
      <c r="C15" s="160"/>
      <c r="D15" s="7" t="s">
        <v>9</v>
      </c>
      <c r="E15" s="8">
        <v>121755</v>
      </c>
      <c r="F15" s="8">
        <v>33870</v>
      </c>
      <c r="G15" s="8">
        <v>5025</v>
      </c>
      <c r="H15" s="8">
        <v>56637</v>
      </c>
      <c r="I15" s="8">
        <v>12043</v>
      </c>
      <c r="J15" s="8">
        <v>14180</v>
      </c>
      <c r="K15" s="163">
        <v>339.15041782729804</v>
      </c>
      <c r="M15" s="9"/>
      <c r="O15" s="96"/>
      <c r="P15" s="96"/>
    </row>
    <row r="16" spans="2:16" ht="19.5" customHeight="1" x14ac:dyDescent="0.45">
      <c r="B16" s="161"/>
      <c r="C16" s="162"/>
      <c r="D16" s="10" t="s">
        <v>10</v>
      </c>
      <c r="E16" s="8">
        <v>359</v>
      </c>
      <c r="F16" s="8">
        <v>359</v>
      </c>
      <c r="G16" s="8">
        <v>359</v>
      </c>
      <c r="H16" s="8">
        <v>359</v>
      </c>
      <c r="I16" s="8">
        <v>359</v>
      </c>
      <c r="J16" s="8">
        <v>359</v>
      </c>
      <c r="K16" s="164"/>
      <c r="M16" s="9"/>
      <c r="O16" s="96"/>
      <c r="P16" s="96"/>
    </row>
    <row r="17" spans="2:16" ht="19.5" customHeight="1" x14ac:dyDescent="0.45">
      <c r="B17" s="159" t="s">
        <v>67</v>
      </c>
      <c r="C17" s="160"/>
      <c r="D17" s="7" t="s">
        <v>9</v>
      </c>
      <c r="E17" s="8">
        <v>135607</v>
      </c>
      <c r="F17" s="8">
        <v>39137</v>
      </c>
      <c r="G17" s="8">
        <v>5798</v>
      </c>
      <c r="H17" s="8">
        <v>60212</v>
      </c>
      <c r="I17" s="8">
        <v>14175</v>
      </c>
      <c r="J17" s="8">
        <v>16285</v>
      </c>
      <c r="K17" s="163">
        <v>376.68611111111113</v>
      </c>
      <c r="M17" s="9"/>
      <c r="O17" s="96"/>
      <c r="P17" s="96"/>
    </row>
    <row r="18" spans="2:16" ht="19.5" customHeight="1" x14ac:dyDescent="0.45">
      <c r="B18" s="161"/>
      <c r="C18" s="162"/>
      <c r="D18" s="10" t="s">
        <v>10</v>
      </c>
      <c r="E18" s="8">
        <v>360</v>
      </c>
      <c r="F18" s="8">
        <v>360</v>
      </c>
      <c r="G18" s="8">
        <v>360</v>
      </c>
      <c r="H18" s="8">
        <v>360</v>
      </c>
      <c r="I18" s="8">
        <v>360</v>
      </c>
      <c r="J18" s="8">
        <v>360</v>
      </c>
      <c r="K18" s="164"/>
      <c r="M18" s="9"/>
      <c r="O18" s="96"/>
      <c r="P18" s="96"/>
    </row>
    <row r="19" spans="2:16" ht="19.5" customHeight="1" x14ac:dyDescent="0.45">
      <c r="B19" s="170" t="s">
        <v>78</v>
      </c>
      <c r="C19" s="171"/>
      <c r="D19" s="11" t="s">
        <v>9</v>
      </c>
      <c r="E19" s="12">
        <f t="shared" ref="E19:J20" si="0">E21+E23+E25+E27+E29+E31+E33+E35+E37+E39+E41+E43</f>
        <v>146466</v>
      </c>
      <c r="F19" s="12">
        <f>F21+F23+F25+F27+F29+F31+F33+F35+F37+F39+F41+F43</f>
        <v>42609</v>
      </c>
      <c r="G19" s="12">
        <f t="shared" si="0"/>
        <v>6671</v>
      </c>
      <c r="H19" s="12">
        <f t="shared" si="0"/>
        <v>63756</v>
      </c>
      <c r="I19" s="12">
        <f t="shared" si="0"/>
        <v>15692</v>
      </c>
      <c r="J19" s="12">
        <f t="shared" si="0"/>
        <v>17738</v>
      </c>
      <c r="K19" s="174">
        <f>E19/E20</f>
        <v>407.98328690807801</v>
      </c>
      <c r="M19" s="9"/>
      <c r="O19" s="96"/>
      <c r="P19" s="96"/>
    </row>
    <row r="20" spans="2:16" ht="19.5" customHeight="1" x14ac:dyDescent="0.45">
      <c r="B20" s="172"/>
      <c r="C20" s="173"/>
      <c r="D20" s="95" t="s">
        <v>10</v>
      </c>
      <c r="E20" s="12">
        <f>E22+E24+E26+E28+E30+E32+E34+E36+E38+E40+E42+E44</f>
        <v>359</v>
      </c>
      <c r="F20" s="12">
        <f t="shared" si="0"/>
        <v>359</v>
      </c>
      <c r="G20" s="12">
        <f t="shared" si="0"/>
        <v>359</v>
      </c>
      <c r="H20" s="12">
        <f t="shared" si="0"/>
        <v>359</v>
      </c>
      <c r="I20" s="12">
        <f t="shared" si="0"/>
        <v>359</v>
      </c>
      <c r="J20" s="12">
        <f t="shared" si="0"/>
        <v>359</v>
      </c>
      <c r="K20" s="175"/>
      <c r="M20" s="9"/>
      <c r="O20" s="96"/>
      <c r="P20" s="96"/>
    </row>
    <row r="21" spans="2:16" ht="19.5" customHeight="1" x14ac:dyDescent="0.45">
      <c r="B21" s="13"/>
      <c r="C21" s="176" t="s">
        <v>13</v>
      </c>
      <c r="D21" s="11" t="s">
        <v>9</v>
      </c>
      <c r="E21" s="12">
        <f>F21+G21+H21+I21+J21</f>
        <v>11734</v>
      </c>
      <c r="F21" s="12">
        <v>3301</v>
      </c>
      <c r="G21" s="12">
        <v>602</v>
      </c>
      <c r="H21" s="12">
        <v>5166</v>
      </c>
      <c r="I21" s="12">
        <v>1346</v>
      </c>
      <c r="J21" s="12">
        <v>1319</v>
      </c>
      <c r="K21" s="174">
        <f t="shared" ref="K21" si="1">E21/E22</f>
        <v>391.13333333333333</v>
      </c>
      <c r="M21" s="9">
        <f t="shared" ref="M21" si="2">SUM(F21:I21)</f>
        <v>10415</v>
      </c>
      <c r="O21" s="96"/>
      <c r="P21" s="96"/>
    </row>
    <row r="22" spans="2:16" ht="19.5" customHeight="1" x14ac:dyDescent="0.45">
      <c r="B22" s="13"/>
      <c r="C22" s="176"/>
      <c r="D22" s="95" t="s">
        <v>10</v>
      </c>
      <c r="E22" s="12">
        <v>30</v>
      </c>
      <c r="F22" s="12">
        <v>30</v>
      </c>
      <c r="G22" s="12">
        <v>30</v>
      </c>
      <c r="H22" s="12">
        <v>30</v>
      </c>
      <c r="I22" s="12">
        <v>30</v>
      </c>
      <c r="J22" s="12">
        <v>30</v>
      </c>
      <c r="K22" s="175"/>
      <c r="M22" s="9">
        <f t="shared" ref="M22" si="3">SUM(F22:I22)/2</f>
        <v>60</v>
      </c>
      <c r="O22" s="96"/>
      <c r="P22" s="96"/>
    </row>
    <row r="23" spans="2:16" ht="19.5" customHeight="1" x14ac:dyDescent="0.45">
      <c r="B23" s="13"/>
      <c r="C23" s="177">
        <v>5</v>
      </c>
      <c r="D23" s="95" t="s">
        <v>9</v>
      </c>
      <c r="E23" s="12">
        <f t="shared" ref="E23:E43" si="4">F23+G23+H23+I23+J23</f>
        <v>12017</v>
      </c>
      <c r="F23" s="12">
        <v>3400</v>
      </c>
      <c r="G23" s="12">
        <v>544</v>
      </c>
      <c r="H23" s="12">
        <v>5346</v>
      </c>
      <c r="I23" s="12">
        <v>1323</v>
      </c>
      <c r="J23" s="12">
        <v>1404</v>
      </c>
      <c r="K23" s="174">
        <f t="shared" ref="K23" si="5">E23/E24</f>
        <v>387.64516129032256</v>
      </c>
      <c r="M23" s="9">
        <f>SUM(F23:I23)</f>
        <v>10613</v>
      </c>
      <c r="O23" s="96"/>
      <c r="P23" s="96"/>
    </row>
    <row r="24" spans="2:16" ht="19.5" customHeight="1" x14ac:dyDescent="0.45">
      <c r="B24" s="13"/>
      <c r="C24" s="177"/>
      <c r="D24" s="95" t="s">
        <v>10</v>
      </c>
      <c r="E24" s="12">
        <v>31</v>
      </c>
      <c r="F24" s="12">
        <v>31</v>
      </c>
      <c r="G24" s="12">
        <v>31</v>
      </c>
      <c r="H24" s="12">
        <v>31</v>
      </c>
      <c r="I24" s="12">
        <v>31</v>
      </c>
      <c r="J24" s="12">
        <v>31</v>
      </c>
      <c r="K24" s="175"/>
      <c r="M24" s="9">
        <f>SUM(F24:I24)/2</f>
        <v>62</v>
      </c>
      <c r="O24" s="96"/>
      <c r="P24" s="96"/>
    </row>
    <row r="25" spans="2:16" ht="19.5" customHeight="1" x14ac:dyDescent="0.45">
      <c r="B25" s="13"/>
      <c r="C25" s="177">
        <v>6</v>
      </c>
      <c r="D25" s="95" t="s">
        <v>9</v>
      </c>
      <c r="E25" s="12">
        <f t="shared" si="4"/>
        <v>12092</v>
      </c>
      <c r="F25" s="12">
        <v>3367</v>
      </c>
      <c r="G25" s="12">
        <v>557</v>
      </c>
      <c r="H25" s="12">
        <v>5300</v>
      </c>
      <c r="I25" s="12">
        <v>1366</v>
      </c>
      <c r="J25" s="12">
        <v>1502</v>
      </c>
      <c r="K25" s="174">
        <f t="shared" ref="K25" si="6">E25/E26</f>
        <v>403.06666666666666</v>
      </c>
      <c r="M25" s="9">
        <f>SUM(F25:I25)</f>
        <v>10590</v>
      </c>
    </row>
    <row r="26" spans="2:16" ht="19.5" customHeight="1" x14ac:dyDescent="0.45">
      <c r="B26" s="13"/>
      <c r="C26" s="177"/>
      <c r="D26" s="95" t="s">
        <v>10</v>
      </c>
      <c r="E26" s="12">
        <v>30</v>
      </c>
      <c r="F26" s="12">
        <v>30</v>
      </c>
      <c r="G26" s="12">
        <v>30</v>
      </c>
      <c r="H26" s="12">
        <v>30</v>
      </c>
      <c r="I26" s="12">
        <v>30</v>
      </c>
      <c r="J26" s="12">
        <v>30</v>
      </c>
      <c r="K26" s="175"/>
      <c r="M26" s="9">
        <f>SUM(F26:I26)/2</f>
        <v>60</v>
      </c>
    </row>
    <row r="27" spans="2:16" ht="19.5" customHeight="1" x14ac:dyDescent="0.45">
      <c r="B27" s="13"/>
      <c r="C27" s="177">
        <v>7</v>
      </c>
      <c r="D27" s="95" t="s">
        <v>9</v>
      </c>
      <c r="E27" s="12">
        <f t="shared" si="4"/>
        <v>13194</v>
      </c>
      <c r="F27" s="12">
        <v>3892</v>
      </c>
      <c r="G27" s="12">
        <v>567</v>
      </c>
      <c r="H27" s="12">
        <v>5724</v>
      </c>
      <c r="I27" s="12">
        <v>1465</v>
      </c>
      <c r="J27" s="12">
        <v>1546</v>
      </c>
      <c r="K27" s="174">
        <f t="shared" ref="K27" si="7">E27/E28</f>
        <v>425.61290322580646</v>
      </c>
      <c r="M27" s="9">
        <f t="shared" ref="M27" si="8">SUM(F27:I27)</f>
        <v>11648</v>
      </c>
    </row>
    <row r="28" spans="2:16" ht="19.5" customHeight="1" x14ac:dyDescent="0.45">
      <c r="B28" s="13"/>
      <c r="C28" s="177"/>
      <c r="D28" s="95" t="s">
        <v>10</v>
      </c>
      <c r="E28" s="12">
        <v>31</v>
      </c>
      <c r="F28" s="12">
        <v>31</v>
      </c>
      <c r="G28" s="12">
        <v>31</v>
      </c>
      <c r="H28" s="12">
        <v>31</v>
      </c>
      <c r="I28" s="12">
        <v>31</v>
      </c>
      <c r="J28" s="12">
        <v>31</v>
      </c>
      <c r="K28" s="175"/>
      <c r="M28" s="9">
        <f t="shared" ref="M28" si="9">SUM(F28:I28)/2</f>
        <v>62</v>
      </c>
    </row>
    <row r="29" spans="2:16" ht="19.5" customHeight="1" x14ac:dyDescent="0.45">
      <c r="B29" s="13"/>
      <c r="C29" s="177">
        <v>8</v>
      </c>
      <c r="D29" s="95" t="s">
        <v>9</v>
      </c>
      <c r="E29" s="12">
        <f t="shared" si="4"/>
        <v>12909</v>
      </c>
      <c r="F29" s="12">
        <v>3808</v>
      </c>
      <c r="G29" s="12">
        <v>559</v>
      </c>
      <c r="H29" s="12">
        <v>5544</v>
      </c>
      <c r="I29" s="12">
        <v>1399</v>
      </c>
      <c r="J29" s="12">
        <v>1599</v>
      </c>
      <c r="K29" s="174">
        <f t="shared" ref="K29" si="10">E29/E30</f>
        <v>416.41935483870969</v>
      </c>
      <c r="M29" s="9">
        <f>SUM(F29:I29)</f>
        <v>11310</v>
      </c>
    </row>
    <row r="30" spans="2:16" ht="19.5" customHeight="1" x14ac:dyDescent="0.45">
      <c r="B30" s="13"/>
      <c r="C30" s="177"/>
      <c r="D30" s="95" t="s">
        <v>10</v>
      </c>
      <c r="E30" s="12">
        <v>31</v>
      </c>
      <c r="F30" s="12">
        <v>31</v>
      </c>
      <c r="G30" s="12">
        <v>31</v>
      </c>
      <c r="H30" s="12">
        <v>31</v>
      </c>
      <c r="I30" s="12">
        <v>31</v>
      </c>
      <c r="J30" s="12">
        <v>31</v>
      </c>
      <c r="K30" s="175"/>
      <c r="M30" s="9">
        <f>SUM(F30:I30)/2</f>
        <v>62</v>
      </c>
    </row>
    <row r="31" spans="2:16" ht="19.5" customHeight="1" x14ac:dyDescent="0.45">
      <c r="B31" s="13"/>
      <c r="C31" s="177">
        <v>9</v>
      </c>
      <c r="D31" s="95" t="s">
        <v>9</v>
      </c>
      <c r="E31" s="12">
        <f t="shared" si="4"/>
        <v>12938</v>
      </c>
      <c r="F31" s="12">
        <v>3648</v>
      </c>
      <c r="G31" s="12">
        <v>580</v>
      </c>
      <c r="H31" s="12">
        <v>5699</v>
      </c>
      <c r="I31" s="12">
        <v>1377</v>
      </c>
      <c r="J31" s="12">
        <v>1634</v>
      </c>
      <c r="K31" s="174">
        <f t="shared" ref="K31" si="11">E31/E32</f>
        <v>431.26666666666665</v>
      </c>
      <c r="M31" s="9">
        <f>SUM(F31:I31)</f>
        <v>11304</v>
      </c>
    </row>
    <row r="32" spans="2:16" ht="19.5" customHeight="1" x14ac:dyDescent="0.45">
      <c r="B32" s="13"/>
      <c r="C32" s="177"/>
      <c r="D32" s="95" t="s">
        <v>10</v>
      </c>
      <c r="E32" s="12">
        <v>30</v>
      </c>
      <c r="F32" s="12">
        <v>30</v>
      </c>
      <c r="G32" s="12">
        <v>30</v>
      </c>
      <c r="H32" s="12">
        <v>30</v>
      </c>
      <c r="I32" s="12">
        <v>30</v>
      </c>
      <c r="J32" s="12">
        <v>30</v>
      </c>
      <c r="K32" s="175"/>
      <c r="M32" s="9">
        <f>SUM(F32:I32)/2</f>
        <v>60</v>
      </c>
    </row>
    <row r="33" spans="2:13" ht="19.5" customHeight="1" x14ac:dyDescent="0.45">
      <c r="B33" s="13"/>
      <c r="C33" s="177">
        <v>10</v>
      </c>
      <c r="D33" s="95" t="s">
        <v>9</v>
      </c>
      <c r="E33" s="12">
        <f t="shared" si="4"/>
        <v>14022</v>
      </c>
      <c r="F33" s="12">
        <v>4028</v>
      </c>
      <c r="G33" s="12">
        <v>616</v>
      </c>
      <c r="H33" s="12">
        <v>6200</v>
      </c>
      <c r="I33" s="12">
        <v>1408</v>
      </c>
      <c r="J33" s="12">
        <v>1770</v>
      </c>
      <c r="K33" s="174">
        <f t="shared" ref="K33" si="12">E33/E34</f>
        <v>452.32258064516128</v>
      </c>
      <c r="M33" s="9">
        <f t="shared" ref="M33" si="13">SUM(F33:I33)</f>
        <v>12252</v>
      </c>
    </row>
    <row r="34" spans="2:13" ht="19.5" customHeight="1" x14ac:dyDescent="0.45">
      <c r="B34" s="13"/>
      <c r="C34" s="177"/>
      <c r="D34" s="95" t="s">
        <v>10</v>
      </c>
      <c r="E34" s="12">
        <v>31</v>
      </c>
      <c r="F34" s="12">
        <v>31</v>
      </c>
      <c r="G34" s="12">
        <v>31</v>
      </c>
      <c r="H34" s="12">
        <v>31</v>
      </c>
      <c r="I34" s="12">
        <v>31</v>
      </c>
      <c r="J34" s="12">
        <v>31</v>
      </c>
      <c r="K34" s="175"/>
      <c r="M34" s="9">
        <f t="shared" ref="M34" si="14">SUM(F34:I34)/2</f>
        <v>62</v>
      </c>
    </row>
    <row r="35" spans="2:13" ht="19.5" customHeight="1" x14ac:dyDescent="0.45">
      <c r="B35" s="13"/>
      <c r="C35" s="177">
        <v>11</v>
      </c>
      <c r="D35" s="95" t="s">
        <v>9</v>
      </c>
      <c r="E35" s="12">
        <f t="shared" si="4"/>
        <v>12721</v>
      </c>
      <c r="F35" s="12">
        <v>3637</v>
      </c>
      <c r="G35" s="12">
        <v>570</v>
      </c>
      <c r="H35" s="12">
        <v>5600</v>
      </c>
      <c r="I35" s="12">
        <v>1343</v>
      </c>
      <c r="J35" s="12">
        <v>1571</v>
      </c>
      <c r="K35" s="174">
        <f t="shared" ref="K35" si="15">E35/E36</f>
        <v>424.03333333333336</v>
      </c>
      <c r="M35" s="9">
        <f>SUM(F35:I35)</f>
        <v>11150</v>
      </c>
    </row>
    <row r="36" spans="2:13" ht="19.5" customHeight="1" x14ac:dyDescent="0.45">
      <c r="B36" s="13"/>
      <c r="C36" s="177"/>
      <c r="D36" s="95" t="s">
        <v>10</v>
      </c>
      <c r="E36" s="12">
        <v>30</v>
      </c>
      <c r="F36" s="12">
        <v>30</v>
      </c>
      <c r="G36" s="12">
        <v>30</v>
      </c>
      <c r="H36" s="12">
        <v>30</v>
      </c>
      <c r="I36" s="12">
        <v>30</v>
      </c>
      <c r="J36" s="12">
        <v>30</v>
      </c>
      <c r="K36" s="175"/>
      <c r="M36" s="9">
        <f>SUM(F36:I36)/2</f>
        <v>60</v>
      </c>
    </row>
    <row r="37" spans="2:13" ht="19.5" customHeight="1" x14ac:dyDescent="0.45">
      <c r="B37" s="13"/>
      <c r="C37" s="177">
        <v>12</v>
      </c>
      <c r="D37" s="95" t="s">
        <v>9</v>
      </c>
      <c r="E37" s="12">
        <f t="shared" si="4"/>
        <v>11535</v>
      </c>
      <c r="F37" s="12">
        <v>3331</v>
      </c>
      <c r="G37" s="12">
        <v>555</v>
      </c>
      <c r="H37" s="12">
        <v>5016</v>
      </c>
      <c r="I37" s="12">
        <v>1293</v>
      </c>
      <c r="J37" s="12">
        <v>1340</v>
      </c>
      <c r="K37" s="174">
        <f t="shared" ref="K37" si="16">E37/E38</f>
        <v>411.96428571428572</v>
      </c>
      <c r="M37" s="9">
        <f>SUM(F37:I37)</f>
        <v>10195</v>
      </c>
    </row>
    <row r="38" spans="2:13" ht="19.5" customHeight="1" x14ac:dyDescent="0.45">
      <c r="B38" s="13"/>
      <c r="C38" s="177"/>
      <c r="D38" s="95" t="s">
        <v>10</v>
      </c>
      <c r="E38" s="12">
        <v>28</v>
      </c>
      <c r="F38" s="12">
        <v>28</v>
      </c>
      <c r="G38" s="12">
        <v>28</v>
      </c>
      <c r="H38" s="12">
        <v>28</v>
      </c>
      <c r="I38" s="12">
        <v>28</v>
      </c>
      <c r="J38" s="12">
        <v>28</v>
      </c>
      <c r="K38" s="175"/>
      <c r="M38" s="9">
        <f>SUM(F38:I38)/2</f>
        <v>56</v>
      </c>
    </row>
    <row r="39" spans="2:13" ht="19.5" customHeight="1" x14ac:dyDescent="0.45">
      <c r="B39" s="13"/>
      <c r="C39" s="177">
        <v>1</v>
      </c>
      <c r="D39" s="95" t="s">
        <v>9</v>
      </c>
      <c r="E39" s="12">
        <f t="shared" si="4"/>
        <v>10576</v>
      </c>
      <c r="F39" s="12">
        <v>3097</v>
      </c>
      <c r="G39" s="12">
        <v>460</v>
      </c>
      <c r="H39" s="12">
        <v>4503</v>
      </c>
      <c r="I39" s="12">
        <v>1156</v>
      </c>
      <c r="J39" s="12">
        <v>1360</v>
      </c>
      <c r="K39" s="174">
        <f t="shared" ref="K39" si="17">E39/E40</f>
        <v>377.71428571428572</v>
      </c>
      <c r="M39" s="9">
        <f t="shared" ref="M39" si="18">SUM(F39:I39)</f>
        <v>9216</v>
      </c>
    </row>
    <row r="40" spans="2:13" ht="19.5" customHeight="1" x14ac:dyDescent="0.45">
      <c r="B40" s="13"/>
      <c r="C40" s="177"/>
      <c r="D40" s="95" t="s">
        <v>10</v>
      </c>
      <c r="E40" s="12">
        <v>28</v>
      </c>
      <c r="F40" s="12">
        <v>28</v>
      </c>
      <c r="G40" s="12">
        <v>28</v>
      </c>
      <c r="H40" s="12">
        <v>28</v>
      </c>
      <c r="I40" s="12">
        <v>28</v>
      </c>
      <c r="J40" s="12">
        <v>28</v>
      </c>
      <c r="K40" s="175"/>
      <c r="M40" s="9">
        <f t="shared" ref="M40" si="19">SUM(F40:I40)/2</f>
        <v>56</v>
      </c>
    </row>
    <row r="41" spans="2:13" ht="19.5" customHeight="1" x14ac:dyDescent="0.45">
      <c r="B41" s="13"/>
      <c r="C41" s="177">
        <v>2</v>
      </c>
      <c r="D41" s="95" t="s">
        <v>9</v>
      </c>
      <c r="E41" s="12">
        <f t="shared" si="4"/>
        <v>10653</v>
      </c>
      <c r="F41" s="12">
        <v>3314</v>
      </c>
      <c r="G41" s="12">
        <v>495</v>
      </c>
      <c r="H41" s="12">
        <v>4643</v>
      </c>
      <c r="I41" s="12">
        <v>1027</v>
      </c>
      <c r="J41" s="12">
        <v>1174</v>
      </c>
      <c r="K41" s="174">
        <f t="shared" ref="K41" si="20">E41/E42</f>
        <v>380.46428571428572</v>
      </c>
      <c r="M41" s="9">
        <f>SUM(F41:I41)</f>
        <v>9479</v>
      </c>
    </row>
    <row r="42" spans="2:13" ht="19.5" customHeight="1" x14ac:dyDescent="0.45">
      <c r="B42" s="13"/>
      <c r="C42" s="177"/>
      <c r="D42" s="95" t="s">
        <v>10</v>
      </c>
      <c r="E42" s="12">
        <v>28</v>
      </c>
      <c r="F42" s="12">
        <v>28</v>
      </c>
      <c r="G42" s="12">
        <v>28</v>
      </c>
      <c r="H42" s="12">
        <v>28</v>
      </c>
      <c r="I42" s="12">
        <v>28</v>
      </c>
      <c r="J42" s="12">
        <v>28</v>
      </c>
      <c r="K42" s="175"/>
      <c r="M42" s="9">
        <f>SUM(F42:I42)/2</f>
        <v>56</v>
      </c>
    </row>
    <row r="43" spans="2:13" ht="19.5" customHeight="1" x14ac:dyDescent="0.45">
      <c r="B43" s="13"/>
      <c r="C43" s="177">
        <v>3</v>
      </c>
      <c r="D43" s="95" t="s">
        <v>9</v>
      </c>
      <c r="E43" s="12">
        <f t="shared" si="4"/>
        <v>12075</v>
      </c>
      <c r="F43" s="12">
        <v>3786</v>
      </c>
      <c r="G43" s="12">
        <v>566</v>
      </c>
      <c r="H43" s="12">
        <v>5015</v>
      </c>
      <c r="I43" s="12">
        <v>1189</v>
      </c>
      <c r="J43" s="12">
        <v>1519</v>
      </c>
      <c r="K43" s="174">
        <f t="shared" ref="K43" si="21">E43/E44</f>
        <v>389.51612903225805</v>
      </c>
      <c r="M43" s="9">
        <f>SUM(F43:I43)</f>
        <v>10556</v>
      </c>
    </row>
    <row r="44" spans="2:13" ht="19.5" customHeight="1" thickBot="1" x14ac:dyDescent="0.5">
      <c r="B44" s="14"/>
      <c r="C44" s="180"/>
      <c r="D44" s="15" t="s">
        <v>10</v>
      </c>
      <c r="E44" s="12">
        <v>31</v>
      </c>
      <c r="F44" s="12">
        <v>31</v>
      </c>
      <c r="G44" s="12">
        <v>31</v>
      </c>
      <c r="H44" s="12">
        <v>31</v>
      </c>
      <c r="I44" s="12">
        <v>31</v>
      </c>
      <c r="J44" s="16">
        <v>31</v>
      </c>
      <c r="K44" s="175"/>
      <c r="M44" s="9">
        <f>SUM(F44:I44)/2</f>
        <v>62</v>
      </c>
    </row>
    <row r="45" spans="2:13" ht="78" customHeight="1" x14ac:dyDescent="0.45">
      <c r="B45" s="178" t="s">
        <v>14</v>
      </c>
      <c r="C45" s="178"/>
      <c r="D45" s="178"/>
      <c r="E45" s="178"/>
      <c r="F45" s="178"/>
      <c r="G45" s="178"/>
      <c r="H45" s="178"/>
      <c r="I45" s="178"/>
      <c r="J45" s="179"/>
      <c r="K45" s="178"/>
    </row>
    <row r="46" spans="2:13" ht="22.5" customHeight="1" x14ac:dyDescent="0.45">
      <c r="D46" s="94"/>
      <c r="H46" s="17"/>
      <c r="I46" s="17"/>
      <c r="J46" s="17"/>
      <c r="K46" s="17"/>
    </row>
  </sheetData>
  <mergeCells count="44">
    <mergeCell ref="B45:K45"/>
    <mergeCell ref="C39:C40"/>
    <mergeCell ref="K39:K40"/>
    <mergeCell ref="C41:C42"/>
    <mergeCell ref="K41:K42"/>
    <mergeCell ref="C43:C44"/>
    <mergeCell ref="K43:K44"/>
    <mergeCell ref="C33:C34"/>
    <mergeCell ref="K33:K34"/>
    <mergeCell ref="C35:C36"/>
    <mergeCell ref="K35:K36"/>
    <mergeCell ref="C37:C38"/>
    <mergeCell ref="K37:K38"/>
    <mergeCell ref="C27:C28"/>
    <mergeCell ref="K27:K28"/>
    <mergeCell ref="C29:C30"/>
    <mergeCell ref="K29:K30"/>
    <mergeCell ref="C31:C32"/>
    <mergeCell ref="K31:K32"/>
    <mergeCell ref="C21:C22"/>
    <mergeCell ref="K21:K22"/>
    <mergeCell ref="C23:C24"/>
    <mergeCell ref="K23:K24"/>
    <mergeCell ref="C25:C26"/>
    <mergeCell ref="K25:K26"/>
    <mergeCell ref="K13:K14"/>
    <mergeCell ref="B15:C16"/>
    <mergeCell ref="K15:K16"/>
    <mergeCell ref="B19:C20"/>
    <mergeCell ref="K19:K20"/>
    <mergeCell ref="B17:C18"/>
    <mergeCell ref="K17:K18"/>
    <mergeCell ref="B13:C14"/>
    <mergeCell ref="B2:K2"/>
    <mergeCell ref="B3:C3"/>
    <mergeCell ref="B4:D4"/>
    <mergeCell ref="B5:C6"/>
    <mergeCell ref="K5:K6"/>
    <mergeCell ref="B7:C8"/>
    <mergeCell ref="K7:K8"/>
    <mergeCell ref="B9:C10"/>
    <mergeCell ref="K9:K10"/>
    <mergeCell ref="B11:C12"/>
    <mergeCell ref="K11:K12"/>
  </mergeCells>
  <phoneticPr fontId="6"/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55</vt:lpstr>
      <vt:lpstr>56(1)</vt:lpstr>
      <vt:lpstr>56(2)</vt:lpstr>
      <vt:lpstr>56(3)</vt:lpstr>
      <vt:lpstr>56(4)</vt:lpstr>
      <vt:lpstr>57</vt:lpstr>
      <vt:lpstr>58</vt:lpstr>
      <vt:lpstr>'55'!Print_Area</vt:lpstr>
      <vt:lpstr>'56(1)'!Print_Area</vt:lpstr>
      <vt:lpstr>'56(3)'!Print_Area</vt:lpstr>
      <vt:lpstr>'56(4)'!Print_Area</vt:lpstr>
      <vt:lpstr>'57'!Print_Area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2026-02-26T01:50:31Z</dcterms:modified>
</cp:coreProperties>
</file>